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55" yWindow="540" windowWidth="7680" windowHeight="8025" tabRatio="675" firstSheet="2"/>
  </bookViews>
  <sheets>
    <sheet name="Index" sheetId="1" r:id="rId1"/>
    <sheet name="I - Financials" sheetId="2" r:id="rId2"/>
    <sheet name="II- Other income-exp" sheetId="7" r:id="rId3"/>
    <sheet name="III - KPIs" sheetId="3" r:id="rId4"/>
    <sheet name="IV - Dividends" sheetId="6" r:id="rId5"/>
    <sheet name="V - Glossary " sheetId="4" r:id="rId6"/>
  </sheets>
  <definedNames>
    <definedName name="ProjectName">{"Client Name or Project Name"}</definedName>
    <definedName name="_xlnm.Print_Area" localSheetId="1">'I - Financials'!$A$1:$AR$410</definedName>
    <definedName name="_xlnm.Print_Area" localSheetId="3">'III - KPIs'!$A$1:$AR$116</definedName>
    <definedName name="_xlnm.Print_Area" localSheetId="0">Index!$A$1:$K$32</definedName>
    <definedName name="_xlnm.Print_Area" localSheetId="4">'IV - Dividends'!$A$1:$E$38</definedName>
    <definedName name="_xlnm.Print_Area" localSheetId="5">'V - Glossary '!$A$1:$M$18</definedName>
    <definedName name="_xlnm.Print_Titles" localSheetId="1">'I - Financials'!$1:$5</definedName>
    <definedName name="_xlnm.Print_Titles" localSheetId="3">'III - KPIs'!$1:$4</definedName>
    <definedName name="_xlnm.Print_Titles" localSheetId="4">'IV - Dividends'!$1:$9</definedName>
    <definedName name="Z_44BC518B_F505_4956_BE42_792973965029_.wvu.PrintArea" localSheetId="1" hidden="1">'I - Financials'!$A$1:$R$411</definedName>
    <definedName name="Z_44BC518B_F505_4956_BE42_792973965029_.wvu.PrintArea" localSheetId="3" hidden="1">'III - KPIs'!$A$1:$R$113</definedName>
    <definedName name="Z_44BC518B_F505_4956_BE42_792973965029_.wvu.PrintArea" localSheetId="0" hidden="1">Index!$A$1:$K$32</definedName>
    <definedName name="Z_44BC518B_F505_4956_BE42_792973965029_.wvu.PrintArea" localSheetId="5" hidden="1">'V - Glossary '!$A$1:$M$18</definedName>
    <definedName name="Z_44BC518B_F505_4956_BE42_792973965029_.wvu.PrintTitles" localSheetId="1" hidden="1">'I - Financials'!$1:$5</definedName>
    <definedName name="Z_44BC518B_F505_4956_BE42_792973965029_.wvu.PrintTitles" localSheetId="3" hidden="1">'III - KPIs'!$1:$4</definedName>
    <definedName name="Z_67DDFA58_7FF7_4BDB_BFFF_31DB4021D095_.wvu.Cols" localSheetId="1" hidden="1">'I - Financials'!$C:$F,'I - Financials'!$H:$K,'I - Financials'!$M:$P</definedName>
    <definedName name="Z_67DDFA58_7FF7_4BDB_BFFF_31DB4021D095_.wvu.Cols" localSheetId="3" hidden="1">'III - KPIs'!$B:$F,'III - KPIs'!$H:$K,'III - KPIs'!$M:$P</definedName>
    <definedName name="Z_67DDFA58_7FF7_4BDB_BFFF_31DB4021D095_.wvu.PrintArea" localSheetId="1" hidden="1">'I - Financials'!$A$1:$AD$411</definedName>
    <definedName name="Z_67DDFA58_7FF7_4BDB_BFFF_31DB4021D095_.wvu.PrintArea" localSheetId="3" hidden="1">'III - KPIs'!$A$1:$AD$113</definedName>
    <definedName name="Z_67DDFA58_7FF7_4BDB_BFFF_31DB4021D095_.wvu.PrintArea" localSheetId="0" hidden="1">Index!$A$1:$K$32</definedName>
    <definedName name="Z_67DDFA58_7FF7_4BDB_BFFF_31DB4021D095_.wvu.PrintArea" localSheetId="5" hidden="1">'V - Glossary '!$A$1:$M$18</definedName>
    <definedName name="Z_67DDFA58_7FF7_4BDB_BFFF_31DB4021D095_.wvu.PrintTitles" localSheetId="1" hidden="1">'I - Financials'!$1:$5</definedName>
    <definedName name="Z_67DDFA58_7FF7_4BDB_BFFF_31DB4021D095_.wvu.PrintTitles" localSheetId="3" hidden="1">'III - KPIs'!$1:$4</definedName>
    <definedName name="Z_67DDFA58_7FF7_4BDB_BFFF_31DB4021D095_.wvu.PrintTitles" localSheetId="4" hidden="1">'IV - Dividends'!$1:$9</definedName>
    <definedName name="Z_6A44E415_E6EC_4CA2_8B4C_A374F00F0261_.wvu.PrintArea" localSheetId="1" hidden="1">'I - Financials'!$A$1:$J$411</definedName>
    <definedName name="Z_6A44E415_E6EC_4CA2_8B4C_A374F00F0261_.wvu.PrintArea" localSheetId="3" hidden="1">'III - KPIs'!$A$1:$I$113</definedName>
    <definedName name="Z_6A44E415_E6EC_4CA2_8B4C_A374F00F0261_.wvu.PrintArea" localSheetId="0" hidden="1">Index!$A$1:$K$32</definedName>
    <definedName name="Z_6A44E415_E6EC_4CA2_8B4C_A374F00F0261_.wvu.PrintArea" localSheetId="5" hidden="1">'V - Glossary '!$A$1:$M$17</definedName>
    <definedName name="Z_6A44E415_E6EC_4CA2_8B4C_A374F00F0261_.wvu.PrintTitles" localSheetId="1" hidden="1">'I - Financials'!$1:$5</definedName>
    <definedName name="Z_6A44E415_E6EC_4CA2_8B4C_A374F00F0261_.wvu.PrintTitles" localSheetId="3" hidden="1">'III - KPIs'!$1:$4</definedName>
    <definedName name="Z_7DC6D345_C4C0_4162_8636_D495A245EBF8_.wvu.Cols" localSheetId="1" hidden="1">'I - Financials'!$C:$F,'I - Financials'!$H:$K,'I - Financials'!$M:$P</definedName>
    <definedName name="Z_7DC6D345_C4C0_4162_8636_D495A245EBF8_.wvu.Cols" localSheetId="3" hidden="1">'III - KPIs'!$B:$F,'III - KPIs'!$H:$K,'III - KPIs'!$M:$P</definedName>
    <definedName name="Z_7DC6D345_C4C0_4162_8636_D495A245EBF8_.wvu.PrintArea" localSheetId="1" hidden="1">'I - Financials'!$A$1:$AD$411</definedName>
    <definedName name="Z_7DC6D345_C4C0_4162_8636_D495A245EBF8_.wvu.PrintArea" localSheetId="3" hidden="1">'III - KPIs'!$A$1:$AD$113</definedName>
    <definedName name="Z_7DC6D345_C4C0_4162_8636_D495A245EBF8_.wvu.PrintArea" localSheetId="0" hidden="1">Index!$A$1:$K$32</definedName>
    <definedName name="Z_7DC6D345_C4C0_4162_8636_D495A245EBF8_.wvu.PrintArea" localSheetId="5" hidden="1">'V - Glossary '!$A$1:$M$18</definedName>
    <definedName name="Z_7DC6D345_C4C0_4162_8636_D495A245EBF8_.wvu.PrintTitles" localSheetId="1" hidden="1">'I - Financials'!$1:$5</definedName>
    <definedName name="Z_7DC6D345_C4C0_4162_8636_D495A245EBF8_.wvu.PrintTitles" localSheetId="3" hidden="1">'III - KPIs'!$1:$4</definedName>
    <definedName name="Z_C32ED439_2914_4073_BFBF_7718D6CFE811_.wvu.PrintArea" localSheetId="1" hidden="1">'I - Financials'!$A$1:$R$411</definedName>
    <definedName name="Z_C32ED439_2914_4073_BFBF_7718D6CFE811_.wvu.PrintArea" localSheetId="3" hidden="1">'III - KPIs'!$A$1:$R$113</definedName>
    <definedName name="Z_C32ED439_2914_4073_BFBF_7718D6CFE811_.wvu.PrintArea" localSheetId="0" hidden="1">Index!$A$1:$K$32</definedName>
    <definedName name="Z_C32ED439_2914_4073_BFBF_7718D6CFE811_.wvu.PrintArea" localSheetId="5" hidden="1">'V - Glossary '!$A$1:$M$18</definedName>
    <definedName name="Z_C32ED439_2914_4073_BFBF_7718D6CFE811_.wvu.PrintTitles" localSheetId="1" hidden="1">'I - Financials'!$1:$5</definedName>
    <definedName name="Z_C32ED439_2914_4073_BFBF_7718D6CFE811_.wvu.PrintTitles" localSheetId="3" hidden="1">'III - KPIs'!$1:$4</definedName>
    <definedName name="Z_C6BBAF30_1E81_42FB_BA93_01B6813E2C8C_.wvu.PrintArea" localSheetId="1" hidden="1">'I - Financials'!$A$1:$O$411</definedName>
    <definedName name="Z_C6BBAF30_1E81_42FB_BA93_01B6813E2C8C_.wvu.PrintArea" localSheetId="3" hidden="1">'III - KPIs'!$A$1:$O$113</definedName>
    <definedName name="Z_C6BBAF30_1E81_42FB_BA93_01B6813E2C8C_.wvu.PrintArea" localSheetId="0" hidden="1">Index!$A$1:$K$32</definedName>
    <definedName name="Z_C6BBAF30_1E81_42FB_BA93_01B6813E2C8C_.wvu.PrintArea" localSheetId="5" hidden="1">'V - Glossary '!$A$1:$M$17</definedName>
    <definedName name="Z_C6BBAF30_1E81_42FB_BA93_01B6813E2C8C_.wvu.PrintTitles" localSheetId="1" hidden="1">'I - Financials'!$1:$5</definedName>
    <definedName name="Z_C6BBAF30_1E81_42FB_BA93_01B6813E2C8C_.wvu.PrintTitles" localSheetId="3" hidden="1">'III - KPIs'!$1:$4</definedName>
    <definedName name="Z_F07085DA_2B2D_4BE1_891D_F25D604A092E_.wvu.PrintArea" localSheetId="1" hidden="1">'I - Financials'!$A$1:$M$411</definedName>
    <definedName name="Z_F07085DA_2B2D_4BE1_891D_F25D604A092E_.wvu.PrintArea" localSheetId="3" hidden="1">'III - KPIs'!$A$1:$M$113</definedName>
    <definedName name="Z_F07085DA_2B2D_4BE1_891D_F25D604A092E_.wvu.PrintArea" localSheetId="0" hidden="1">Index!$A$1:$K$32</definedName>
    <definedName name="Z_F07085DA_2B2D_4BE1_891D_F25D604A092E_.wvu.PrintArea" localSheetId="5" hidden="1">'V - Glossary '!$A$1:$M$17</definedName>
    <definedName name="Z_F07085DA_2B2D_4BE1_891D_F25D604A092E_.wvu.PrintTitles" localSheetId="1" hidden="1">'I - Financials'!$1:$5</definedName>
    <definedName name="Z_F07085DA_2B2D_4BE1_891D_F25D604A092E_.wvu.PrintTitles" localSheetId="3" hidden="1">'III - KPIs'!$1:$4</definedName>
  </definedNames>
  <calcPr calcId="145621"/>
  <customWorkbookViews>
    <customWorkbookView name="Administrator - Personal View" guid="{C6BBAF30-1E81-42FB-BA93-01B6813E2C8C}" mergeInterval="0" personalView="1" maximized="1" windowWidth="1020" windowHeight="569" tabRatio="597" activeSheetId="1"/>
    <customWorkbookView name="Administrator - תצוגה אישית" guid="{F07085DA-2B2D-4BE1-891D-F25D604A092E}" mergeInterval="0" personalView="1" maximized="1" windowWidth="796" windowHeight="371" activeSheetId="2"/>
    <customWorkbookView name="30703826 - תצוגה אישית" guid="{6A44E415-E6EC-4CA2-8B4C-A374F00F0261}" mergeInterval="0" personalView="1" maximized="1" windowWidth="1276" windowHeight="661" activeSheetId="2"/>
    <customWorkbookView name="Erik Knettel - Personal View" guid="{C32ED439-2914-4073-BFBF-7718D6CFE811}" mergeInterval="0" personalView="1" maximized="1" xWindow="1" yWindow="1" windowWidth="1276" windowHeight="559" activeSheetId="4"/>
    <customWorkbookView name="30210485 - תצוגה אישית" guid="{44BC518B-F505-4956-BE42-792973965029}" mergeInterval="0" personalView="1" maximized="1" xWindow="1" yWindow="1" windowWidth="1024" windowHeight="548" activeSheetId="2"/>
    <customWorkbookView name="נפתלי שטרנליכט - חטיבת כספים - Naftali Shternlicht - תצוגה אישית" guid="{7DC6D345-C4C0-4162-8636-D495A245EBF8}" mergeInterval="0" personalView="1" maximized="1" windowWidth="1280" windowHeight="743" tabRatio="675" activeSheetId="2"/>
    <customWorkbookView name="eknettel - Personal View" guid="{67DDFA58-7FF7-4BDB-BFFF-31DB4021D095}" mergeInterval="0" personalView="1" maximized="1" xWindow="1" yWindow="1" windowWidth="1362" windowHeight="538" tabRatio="675" activeSheetId="6"/>
  </customWorkbookViews>
</workbook>
</file>

<file path=xl/calcChain.xml><?xml version="1.0" encoding="utf-8"?>
<calcChain xmlns="http://schemas.openxmlformats.org/spreadsheetml/2006/main">
  <c r="O30" i="7" l="1"/>
  <c r="N30" i="7"/>
  <c r="M30" i="7"/>
  <c r="K30" i="7"/>
  <c r="J30" i="7"/>
  <c r="I30" i="7"/>
  <c r="H30" i="7"/>
  <c r="F30" i="7"/>
  <c r="E30" i="7"/>
  <c r="D30" i="7"/>
  <c r="C30" i="7"/>
  <c r="B30" i="7"/>
  <c r="L22" i="7"/>
  <c r="L20" i="7"/>
  <c r="G20" i="7"/>
  <c r="G30" i="7" s="1"/>
  <c r="L16" i="7"/>
  <c r="L30" i="7" l="1"/>
  <c r="AK162" i="3" l="1"/>
  <c r="AG187" i="3"/>
  <c r="AG190" i="3"/>
  <c r="O215" i="3"/>
  <c r="T215" i="3"/>
  <c r="T218" i="3"/>
</calcChain>
</file>

<file path=xl/sharedStrings.xml><?xml version="1.0" encoding="utf-8"?>
<sst xmlns="http://schemas.openxmlformats.org/spreadsheetml/2006/main" count="2162" uniqueCount="226">
  <si>
    <t>Q2</t>
  </si>
  <si>
    <t>Q3</t>
  </si>
  <si>
    <t>Q4</t>
  </si>
  <si>
    <t>Pelephone</t>
  </si>
  <si>
    <t>Bezeq The Israel Telecommunication Corp. Limited</t>
  </si>
  <si>
    <t>FY</t>
  </si>
  <si>
    <t xml:space="preserve">Q1 </t>
  </si>
  <si>
    <t>QoQ Change</t>
  </si>
  <si>
    <t>YoY Change</t>
  </si>
  <si>
    <t>EBITDA</t>
  </si>
  <si>
    <t>EBITDA margin</t>
  </si>
  <si>
    <t>Depreciation &amp; amortization</t>
  </si>
  <si>
    <t>Operating cash flow</t>
  </si>
  <si>
    <t>Free cash flow</t>
  </si>
  <si>
    <t>Net debt</t>
  </si>
  <si>
    <t>Bezeq International</t>
  </si>
  <si>
    <t>Revenues</t>
  </si>
  <si>
    <t>Total debt</t>
  </si>
  <si>
    <t xml:space="preserve">Number of employees </t>
  </si>
  <si>
    <t>Capex/Sales</t>
  </si>
  <si>
    <t>Ratios</t>
  </si>
  <si>
    <t>yes</t>
  </si>
  <si>
    <t xml:space="preserve">Bezeq Investor Relations </t>
  </si>
  <si>
    <t>www.bezeq.co.il</t>
  </si>
  <si>
    <t>For further information:</t>
  </si>
  <si>
    <t>Phone     +9722 539 5441</t>
  </si>
  <si>
    <t>Key Cash Flow Metrics</t>
  </si>
  <si>
    <t>Key Performance Indicators</t>
  </si>
  <si>
    <t>Index of contents</t>
  </si>
  <si>
    <t>Key Income Statement Metrics</t>
  </si>
  <si>
    <t>Total debt / EBITDA (ttm)</t>
  </si>
  <si>
    <t>Net debt / EBITDA (ttm)</t>
  </si>
  <si>
    <t>Key Balance Sheet Metrics</t>
  </si>
  <si>
    <t>Operating margin</t>
  </si>
  <si>
    <t>Earnings Per Share - Basic</t>
  </si>
  <si>
    <t>Earnings Per Share - Diluted</t>
  </si>
  <si>
    <t>Shares Outstanding - Diluted</t>
  </si>
  <si>
    <t xml:space="preserve">Shares Outstanding - Basic </t>
  </si>
  <si>
    <t>ARPU</t>
  </si>
  <si>
    <t>=</t>
  </si>
  <si>
    <t>MOU</t>
  </si>
  <si>
    <t>Net margin</t>
  </si>
  <si>
    <t>Glossary</t>
  </si>
  <si>
    <t>ir@bezeq.co.il</t>
  </si>
  <si>
    <t>Net profit</t>
  </si>
  <si>
    <t>Operating profit</t>
  </si>
  <si>
    <t>N/M</t>
  </si>
  <si>
    <t>N/A</t>
  </si>
  <si>
    <t xml:space="preserve">                                      (NIS millions, except for EPS)</t>
  </si>
  <si>
    <t xml:space="preserve">Ratios </t>
  </si>
  <si>
    <t>Cash &amp; short-term investments</t>
  </si>
  <si>
    <t xml:space="preserve">Total incoming minutes (in millions) </t>
  </si>
  <si>
    <t>NM</t>
  </si>
  <si>
    <t>Capital expenditures, gross (accounting)</t>
  </si>
  <si>
    <t>Capital expenditures, gross (cash flow)</t>
  </si>
  <si>
    <t>Capital expenditures, net (cash flow)</t>
  </si>
  <si>
    <t xml:space="preserve">N/A </t>
  </si>
  <si>
    <t xml:space="preserve">GLOSSARY </t>
  </si>
  <si>
    <r>
      <t>Free cash flow</t>
    </r>
    <r>
      <rPr>
        <b/>
        <vertAlign val="superscript"/>
        <sz val="10"/>
        <rFont val="Arial"/>
        <family val="2"/>
      </rPr>
      <t xml:space="preserve"> </t>
    </r>
  </si>
  <si>
    <t>Bezeq Fixed-Line</t>
  </si>
  <si>
    <t xml:space="preserve">Q2 </t>
  </si>
  <si>
    <r>
      <t>Net profit</t>
    </r>
    <r>
      <rPr>
        <b/>
        <sz val="8"/>
        <rFont val="Arial"/>
        <family val="2"/>
      </rPr>
      <t xml:space="preserve"> </t>
    </r>
    <r>
      <rPr>
        <b/>
        <vertAlign val="superscript"/>
        <sz val="8"/>
        <rFont val="Arial"/>
        <family val="2"/>
      </rPr>
      <t>(1)</t>
    </r>
  </si>
  <si>
    <t>Earnings Before Interest, Taxes, Depreciation &amp; Amortization; ttm = trailing twelve months</t>
  </si>
  <si>
    <t>Net capital expenditures</t>
  </si>
  <si>
    <t>Average revenue per user</t>
  </si>
  <si>
    <t>Minutes of use</t>
  </si>
  <si>
    <t>Not available</t>
  </si>
  <si>
    <t>Not meaningful</t>
  </si>
  <si>
    <t>Total Revenues</t>
  </si>
  <si>
    <t>Service Revenues</t>
  </si>
  <si>
    <t>Equipment Revenues</t>
  </si>
  <si>
    <t>Telephony Revenues</t>
  </si>
  <si>
    <t>Broadband Internet Revenues</t>
  </si>
  <si>
    <t>Transmission &amp; Data Revenues</t>
  </si>
  <si>
    <t>Other Service Revenues</t>
  </si>
  <si>
    <t xml:space="preserve">Operating cash flow </t>
  </si>
  <si>
    <t xml:space="preserve">Net profit attributed to Bezeq shareholders </t>
  </si>
  <si>
    <t xml:space="preserve">Operating Profit </t>
  </si>
  <si>
    <t xml:space="preserve">Free cash flow </t>
  </si>
  <si>
    <r>
      <t>Capital expenditures, net (cash flow)</t>
    </r>
    <r>
      <rPr>
        <b/>
        <vertAlign val="superscript"/>
        <sz val="10"/>
        <rFont val="Arial"/>
        <family val="2"/>
      </rPr>
      <t xml:space="preserve"> </t>
    </r>
  </si>
  <si>
    <t xml:space="preserve">Capital expenditures, gross (cash flow) </t>
  </si>
  <si>
    <t xml:space="preserve">Capital expenditures, gross (accounting) </t>
  </si>
  <si>
    <t>Average broadband speed per subscriber (end of period, Mbps)</t>
  </si>
  <si>
    <t>ARPL</t>
  </si>
  <si>
    <t>Average revenue per line</t>
  </si>
  <si>
    <t>Operating cash flows less net capital expenditures</t>
  </si>
  <si>
    <t>Purchase of property, plant &amp; equipment (PPE), plus investments in intangible assets, less proceeds from the sale of PPE</t>
  </si>
  <si>
    <t xml:space="preserve">Subscribers (in 000's) </t>
  </si>
  <si>
    <t xml:space="preserve">ARPU (in NIS) </t>
  </si>
  <si>
    <t xml:space="preserve">Key Income Statement Metrics </t>
  </si>
  <si>
    <t xml:space="preserve">Key Cash Flow Metrics </t>
  </si>
  <si>
    <t>Total outgoing minutes (in millions)</t>
  </si>
  <si>
    <t xml:space="preserve">Total access lines (in 000's) </t>
  </si>
  <si>
    <t xml:space="preserve">ARPL - Voice &amp; fixed fees (in NIS) </t>
  </si>
  <si>
    <t>Salaries</t>
  </si>
  <si>
    <t>Key Income Statement Metrics (Revenues)</t>
  </si>
  <si>
    <t>Cost of sales</t>
  </si>
  <si>
    <t>Sales &amp; marketing expenses</t>
  </si>
  <si>
    <t>General &amp; administrative expenses</t>
  </si>
  <si>
    <t>Operating &amp; general expenses</t>
  </si>
  <si>
    <r>
      <t xml:space="preserve">Bezeq Fixed-Line </t>
    </r>
    <r>
      <rPr>
        <b/>
        <sz val="12"/>
        <rFont val="Arial"/>
        <family val="2"/>
      </rPr>
      <t>(cont'd)</t>
    </r>
  </si>
  <si>
    <t>Interconnect &amp; payments to telecom operators</t>
  </si>
  <si>
    <t>Terminal equipment &amp; materials</t>
  </si>
  <si>
    <t>Maintenance of buildings and sites</t>
  </si>
  <si>
    <t>Services and maintenance by sub-contractors</t>
  </si>
  <si>
    <t xml:space="preserve">Vehicle maintenance </t>
  </si>
  <si>
    <t>Finance expenses (income), net</t>
  </si>
  <si>
    <t>Q1</t>
  </si>
  <si>
    <t xml:space="preserve">Total general &amp; operating expenses </t>
  </si>
  <si>
    <r>
      <t xml:space="preserve">Bezeq Group </t>
    </r>
    <r>
      <rPr>
        <b/>
        <vertAlign val="superscript"/>
        <sz val="10"/>
        <rFont val="Arial"/>
        <family val="2"/>
      </rPr>
      <t>(1)</t>
    </r>
  </si>
  <si>
    <r>
      <rPr>
        <vertAlign val="superscript"/>
        <sz val="10"/>
        <rFont val="Arial"/>
        <family val="2"/>
      </rPr>
      <t>(1)</t>
    </r>
    <r>
      <rPr>
        <sz val="8"/>
        <rFont val="Arial"/>
        <family val="2"/>
      </rPr>
      <t xml:space="preserve"> Net profit does not include share in profits/losses of equity-accounted investees.</t>
    </r>
  </si>
  <si>
    <t xml:space="preserve">Salaries </t>
  </si>
  <si>
    <r>
      <t>Bezeq Group</t>
    </r>
    <r>
      <rPr>
        <b/>
        <sz val="11"/>
        <rFont val="Arial"/>
        <family val="2"/>
      </rPr>
      <t xml:space="preserve"> (cont'd)</t>
    </r>
  </si>
  <si>
    <t>Total operating &amp; general expenses</t>
  </si>
  <si>
    <t>Vehicle maintenance</t>
  </si>
  <si>
    <t>Content services</t>
  </si>
  <si>
    <t>Marketing &amp; general</t>
  </si>
  <si>
    <t>Other operating expenses (income)</t>
  </si>
  <si>
    <t>Dividend History</t>
  </si>
  <si>
    <t>Gross profit</t>
  </si>
  <si>
    <t>Gross profit margin</t>
  </si>
  <si>
    <t>April 16, 2006</t>
  </si>
  <si>
    <t>Dividend per share (NIS)</t>
  </si>
  <si>
    <t>October 30, 2006</t>
  </si>
  <si>
    <t>January 9, 2007</t>
  </si>
  <si>
    <t>February 26, 2007</t>
  </si>
  <si>
    <t>October 15, 2007</t>
  </si>
  <si>
    <t>April 28, 2008</t>
  </si>
  <si>
    <t>October 29, 2008</t>
  </si>
  <si>
    <t>May 24, 2009</t>
  </si>
  <si>
    <t>October 5, 2009</t>
  </si>
  <si>
    <t>May 3, 2010</t>
  </si>
  <si>
    <t>October 7, 2010</t>
  </si>
  <si>
    <t>May 19, 2011</t>
  </si>
  <si>
    <t>October 5, 2011</t>
  </si>
  <si>
    <t>May 21, 2012</t>
  </si>
  <si>
    <t>October 10, 2012</t>
  </si>
  <si>
    <t>May 13, 2013</t>
  </si>
  <si>
    <t>September 15, 2013</t>
  </si>
  <si>
    <t>Bezeq Group Dividends</t>
  </si>
  <si>
    <t>Dividend Distribution date</t>
  </si>
  <si>
    <t>Total Amount (NIS m)</t>
  </si>
  <si>
    <t>Dividend Type</t>
  </si>
  <si>
    <t>Semi-Annual Dividend</t>
  </si>
  <si>
    <t>Special Dividend (1 of 6)</t>
  </si>
  <si>
    <t>Special Dividend (6 of 6)</t>
  </si>
  <si>
    <t>Special Dividend (5 of 6)</t>
  </si>
  <si>
    <t>Special Dividend (4 of 6)</t>
  </si>
  <si>
    <t>Special Dividend (3 of 6)</t>
  </si>
  <si>
    <t>Special Dividend (2 of 6)</t>
  </si>
  <si>
    <t>Special Dividend</t>
  </si>
  <si>
    <t>Number of employees</t>
  </si>
  <si>
    <t>Operating &amp; General Expenses</t>
  </si>
  <si>
    <t>Revenues from Residential Customers</t>
  </si>
  <si>
    <t>Revenues from Business Customers</t>
  </si>
  <si>
    <t>% of total revenues</t>
  </si>
  <si>
    <t>Revenues from Private Customers</t>
  </si>
  <si>
    <t>Revenues from ILD services</t>
  </si>
  <si>
    <t>Revenues from Internet, Data &amp; ICT services</t>
  </si>
  <si>
    <t xml:space="preserve">ARPL - including interconnect fees (in NIS) </t>
  </si>
  <si>
    <t>April 23, 2014</t>
  </si>
  <si>
    <t>Collection fees (royalties)</t>
  </si>
  <si>
    <t>October 2, 2014</t>
  </si>
  <si>
    <t>May 27, 2015</t>
  </si>
  <si>
    <t>-</t>
  </si>
  <si>
    <t>Broadband Internet lines (in 000's)-Wholesale</t>
  </si>
  <si>
    <t xml:space="preserve">Total Subscribers (in 000's) </t>
  </si>
  <si>
    <t xml:space="preserve">Prepaid Subscribers (in 000's) </t>
  </si>
  <si>
    <t>Broadband Internet lines (in 000's)- Total</t>
  </si>
  <si>
    <t>Broadband Internet ARPU (in NIS) - Retail</t>
  </si>
  <si>
    <t>Share in (losses) profits of equity accounted investees</t>
  </si>
  <si>
    <r>
      <rPr>
        <vertAlign val="superscript"/>
        <sz val="10"/>
        <rFont val="Arial"/>
        <family val="2"/>
      </rPr>
      <t xml:space="preserve">(1) </t>
    </r>
    <r>
      <rPr>
        <sz val="8"/>
        <rFont val="Arial"/>
        <family val="2"/>
      </rPr>
      <t>The Bezeq Group's financial data includes yes balance sheet data as of Q1 2015 and income statement and cash flow data as of Q2 2015.</t>
    </r>
  </si>
  <si>
    <t>October 26, 2015</t>
  </si>
  <si>
    <t>Market share</t>
  </si>
  <si>
    <t>Market share - Internet</t>
  </si>
  <si>
    <t>Market share - ISP</t>
  </si>
  <si>
    <t>Market share - ILD (Outgoing)</t>
  </si>
  <si>
    <t>Mkt share</t>
  </si>
  <si>
    <t>Market share - telephony (private sector)</t>
  </si>
  <si>
    <t>Churn rate</t>
  </si>
  <si>
    <t xml:space="preserve">Churn rate </t>
  </si>
  <si>
    <t>Market share - telephony (business sector)</t>
  </si>
  <si>
    <t xml:space="preserve">Semi-Annual Dividend </t>
  </si>
  <si>
    <t xml:space="preserve"> </t>
  </si>
  <si>
    <t>Other operating expenses</t>
  </si>
  <si>
    <t>Churn rate  (ISP)</t>
  </si>
  <si>
    <t>Churn rate (telephony)</t>
  </si>
  <si>
    <t>Profit before finance exps to shareholders &amp; taxes</t>
  </si>
  <si>
    <t>Net profit (loss)</t>
  </si>
  <si>
    <t>Bezeq Facts &amp; Figures Q2 2016</t>
  </si>
  <si>
    <t>Three months ending June 30, 2016</t>
  </si>
  <si>
    <t>Cash Flow Metrics</t>
  </si>
  <si>
    <t>Total changes in assets and liabilities</t>
  </si>
  <si>
    <t>Change in trade &amp; other receivables</t>
  </si>
  <si>
    <t>Change in inventory</t>
  </si>
  <si>
    <t>Change in trade &amp; other payables</t>
  </si>
  <si>
    <t>Change in provisions</t>
  </si>
  <si>
    <t>Change in employee benefits</t>
  </si>
  <si>
    <t>Change in other liabilities</t>
  </si>
  <si>
    <t>Income tax paid, net</t>
  </si>
  <si>
    <t>Interest paid</t>
  </si>
  <si>
    <t>NIS Millions</t>
  </si>
  <si>
    <t>Bezeq Group</t>
  </si>
  <si>
    <t>Other Operating Expenses (Income), Net</t>
  </si>
  <si>
    <t>Profit from increase to controlling stake in Yes</t>
  </si>
  <si>
    <t>Profit from the sale of shares in Coral Tel Ltd.</t>
  </si>
  <si>
    <t>Profit from the sale of property, plant and equipment (mainly real estate)*</t>
  </si>
  <si>
    <t>Proft from copper sales</t>
  </si>
  <si>
    <t>Provision (cancellation)-contingent liabilities, net</t>
  </si>
  <si>
    <t>Provision for early retirement</t>
  </si>
  <si>
    <t>Expenses for a collective agreement at Pelephone</t>
  </si>
  <si>
    <t>Loss from the discontinuation of a software development project</t>
  </si>
  <si>
    <t>Other</t>
  </si>
  <si>
    <t>Total other operating expenses (income), net</t>
  </si>
  <si>
    <t>* Includes profit from copper sales beginning Q1 2015</t>
  </si>
  <si>
    <t>Financials</t>
  </si>
  <si>
    <t>Other income / expenses</t>
  </si>
  <si>
    <t>Key Performance Indicators (KPIs)</t>
  </si>
  <si>
    <t xml:space="preserve">Sheet III-  </t>
  </si>
  <si>
    <t>Dividends</t>
  </si>
  <si>
    <t xml:space="preserve">Sheet IV-  </t>
  </si>
  <si>
    <t xml:space="preserve">Sheet III- </t>
  </si>
  <si>
    <t xml:space="preserve">Sheet II- </t>
  </si>
  <si>
    <t xml:space="preserve">Sheet I-  </t>
  </si>
  <si>
    <t>Semi-Annual Dividend (Pending Shareholder Approval)</t>
  </si>
  <si>
    <t>October 6,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</si>
</sst>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%"/>
    <numFmt numFmtId="167" formatCode="[$-809]dd\ mmmm\ yyyy;@"/>
    <numFmt numFmtId="168" formatCode="#,##0;\(#,##0\)"/>
    <numFmt numFmtId="169" formatCode="[$-409]mmmm\ d\,\ yyyy;@"/>
  </numFmts>
  <fonts count="49">
    <font>
      <sz val="10"/>
      <name val="Arial"/>
      <charset val="177"/>
    </font>
    <font>
      <sz val="10"/>
      <name val="Arial"/>
      <family val="2"/>
    </font>
    <font>
      <b/>
      <sz val="10"/>
      <name val="Arial"/>
      <family val="2"/>
      <charset val="177"/>
    </font>
    <font>
      <b/>
      <u/>
      <sz val="10"/>
      <name val="Arial"/>
      <family val="2"/>
      <charset val="177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color indexed="20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b/>
      <sz val="10"/>
      <color indexed="20"/>
      <name val="Arial"/>
      <family val="2"/>
    </font>
    <font>
      <sz val="10"/>
      <name val="KPN Sans"/>
      <family val="2"/>
    </font>
    <font>
      <b/>
      <sz val="11"/>
      <name val="KPN Sans"/>
      <family val="2"/>
    </font>
    <font>
      <b/>
      <sz val="10"/>
      <name val="KPN Sans"/>
      <family val="2"/>
    </font>
    <font>
      <b/>
      <i/>
      <sz val="9"/>
      <color indexed="8"/>
      <name val="KPN Arial"/>
      <family val="2"/>
    </font>
    <font>
      <sz val="9"/>
      <name val="KPN Sans"/>
      <family val="2"/>
    </font>
    <font>
      <sz val="9"/>
      <color indexed="8"/>
      <name val="KPN Arial"/>
    </font>
    <font>
      <sz val="10"/>
      <color indexed="8"/>
      <name val="KPN Arial"/>
    </font>
    <font>
      <b/>
      <sz val="20"/>
      <name val="Arial"/>
      <family val="2"/>
    </font>
    <font>
      <b/>
      <sz val="24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b/>
      <sz val="12"/>
      <name val="Arial Narrow"/>
      <family val="2"/>
    </font>
    <font>
      <b/>
      <i/>
      <sz val="9"/>
      <name val="Arial"/>
      <family val="2"/>
    </font>
    <font>
      <b/>
      <sz val="16"/>
      <name val="Arial"/>
      <family val="2"/>
    </font>
    <font>
      <i/>
      <sz val="8"/>
      <color indexed="8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b/>
      <vertAlign val="superscript"/>
      <sz val="10"/>
      <name val="Arial"/>
      <family val="2"/>
    </font>
    <font>
      <vertAlign val="superscript"/>
      <sz val="11"/>
      <name val="Arial"/>
      <family val="2"/>
    </font>
    <font>
      <b/>
      <vertAlign val="superscript"/>
      <sz val="8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sz val="11"/>
      <name val="Arial"/>
      <family val="2"/>
    </font>
    <font>
      <b/>
      <sz val="20"/>
      <name val="Arial Narrow"/>
      <family val="2"/>
    </font>
    <font>
      <sz val="12"/>
      <name val="Typograph"/>
      <charset val="177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10">
    <xf numFmtId="0" fontId="0" fillId="0" borderId="0" xfId="0"/>
    <xf numFmtId="0" fontId="0" fillId="0" borderId="0" xfId="0" applyBorder="1"/>
    <xf numFmtId="0" fontId="5" fillId="0" borderId="0" xfId="0" applyFont="1"/>
    <xf numFmtId="0" fontId="5" fillId="0" borderId="0" xfId="0" applyFont="1" applyBorder="1"/>
    <xf numFmtId="0" fontId="0" fillId="0" borderId="0" xfId="0" applyFill="1" applyBorder="1"/>
    <xf numFmtId="38" fontId="18" fillId="2" borderId="0" xfId="0" applyNumberFormat="1" applyFont="1" applyFill="1" applyProtection="1"/>
    <xf numFmtId="167" fontId="18" fillId="2" borderId="0" xfId="0" quotePrefix="1" applyNumberFormat="1" applyFont="1" applyFill="1" applyProtection="1"/>
    <xf numFmtId="0" fontId="19" fillId="0" borderId="0" xfId="0" applyFont="1" applyAlignment="1" applyProtection="1">
      <alignment horizontal="left"/>
    </xf>
    <xf numFmtId="38" fontId="20" fillId="2" borderId="0" xfId="0" applyNumberFormat="1" applyFont="1" applyFill="1" applyProtection="1"/>
    <xf numFmtId="0" fontId="21" fillId="0" borderId="0" xfId="0" applyFont="1" applyProtection="1"/>
    <xf numFmtId="38" fontId="22" fillId="2" borderId="0" xfId="0" applyNumberFormat="1" applyFont="1" applyFill="1" applyProtection="1"/>
    <xf numFmtId="0" fontId="23" fillId="0" borderId="0" xfId="0" applyFont="1" applyProtection="1"/>
    <xf numFmtId="0" fontId="24" fillId="0" borderId="0" xfId="0" applyFont="1" applyProtection="1"/>
    <xf numFmtId="0" fontId="10" fillId="0" borderId="0" xfId="3" applyAlignment="1" applyProtection="1"/>
    <xf numFmtId="0" fontId="25" fillId="0" borderId="0" xfId="0" applyFont="1"/>
    <xf numFmtId="38" fontId="18" fillId="2" borderId="0" xfId="0" applyNumberFormat="1" applyFont="1" applyFill="1"/>
    <xf numFmtId="0" fontId="27" fillId="0" borderId="0" xfId="0" applyFont="1"/>
    <xf numFmtId="38" fontId="28" fillId="2" borderId="0" xfId="0" applyNumberFormat="1" applyFont="1" applyFill="1" applyProtection="1"/>
    <xf numFmtId="0" fontId="28" fillId="0" borderId="0" xfId="0" applyFont="1"/>
    <xf numFmtId="38" fontId="29" fillId="2" borderId="0" xfId="0" applyNumberFormat="1" applyFont="1" applyFill="1" applyProtection="1"/>
    <xf numFmtId="49" fontId="30" fillId="2" borderId="0" xfId="0" applyNumberFormat="1" applyFont="1" applyFill="1" applyProtection="1"/>
    <xf numFmtId="0" fontId="0" fillId="3" borderId="0" xfId="0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166" fontId="11" fillId="3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/>
    <xf numFmtId="0" fontId="5" fillId="3" borderId="0" xfId="0" applyFont="1" applyFill="1" applyBorder="1" applyAlignment="1"/>
    <xf numFmtId="0" fontId="5" fillId="3" borderId="0" xfId="0" applyFont="1" applyFill="1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5" fillId="3" borderId="0" xfId="0" applyFont="1" applyFill="1" applyBorder="1" applyAlignment="1">
      <alignment horizontal="left"/>
    </xf>
    <xf numFmtId="0" fontId="0" fillId="0" borderId="0" xfId="0" applyFill="1"/>
    <xf numFmtId="0" fontId="32" fillId="3" borderId="0" xfId="0" applyFont="1" applyFill="1" applyBorder="1" applyAlignment="1"/>
    <xf numFmtId="0" fontId="5" fillId="0" borderId="0" xfId="0" applyFont="1" applyFill="1" applyBorder="1"/>
    <xf numFmtId="165" fontId="5" fillId="3" borderId="0" xfId="1" applyNumberFormat="1" applyFont="1" applyFill="1" applyBorder="1"/>
    <xf numFmtId="3" fontId="5" fillId="3" borderId="0" xfId="0" applyNumberFormat="1" applyFont="1" applyFill="1" applyBorder="1"/>
    <xf numFmtId="166" fontId="5" fillId="3" borderId="0" xfId="2" applyNumberFormat="1" applyFont="1" applyFill="1" applyBorder="1"/>
    <xf numFmtId="0" fontId="5" fillId="4" borderId="1" xfId="0" applyFont="1" applyFill="1" applyBorder="1"/>
    <xf numFmtId="0" fontId="0" fillId="4" borderId="1" xfId="0" applyFill="1" applyBorder="1"/>
    <xf numFmtId="0" fontId="9" fillId="4" borderId="1" xfId="0" applyFont="1" applyFill="1" applyBorder="1"/>
    <xf numFmtId="0" fontId="0" fillId="0" borderId="1" xfId="0" applyBorder="1"/>
    <xf numFmtId="0" fontId="12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/>
    <xf numFmtId="166" fontId="11" fillId="4" borderId="1" xfId="0" applyNumberFormat="1" applyFont="1" applyFill="1" applyBorder="1"/>
    <xf numFmtId="0" fontId="5" fillId="4" borderId="1" xfId="0" applyFont="1" applyFill="1" applyBorder="1" applyAlignment="1">
      <alignment horizontal="left"/>
    </xf>
    <xf numFmtId="166" fontId="13" fillId="4" borderId="1" xfId="0" applyNumberFormat="1" applyFont="1" applyFill="1" applyBorder="1"/>
    <xf numFmtId="166" fontId="31" fillId="4" borderId="1" xfId="0" applyNumberFormat="1" applyFont="1" applyFill="1" applyBorder="1"/>
    <xf numFmtId="166" fontId="16" fillId="4" borderId="1" xfId="0" applyNumberFormat="1" applyFont="1" applyFill="1" applyBorder="1"/>
    <xf numFmtId="0" fontId="6" fillId="5" borderId="1" xfId="0" applyFont="1" applyFill="1" applyBorder="1"/>
    <xf numFmtId="166" fontId="6" fillId="5" borderId="1" xfId="0" applyNumberFormat="1" applyFont="1" applyFill="1" applyBorder="1"/>
    <xf numFmtId="166" fontId="5" fillId="3" borderId="0" xfId="0" applyNumberFormat="1" applyFont="1" applyFill="1" applyBorder="1"/>
    <xf numFmtId="2" fontId="5" fillId="3" borderId="0" xfId="0" applyNumberFormat="1" applyFont="1" applyFill="1" applyBorder="1"/>
    <xf numFmtId="0" fontId="15" fillId="0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3" borderId="3" xfId="0" applyFill="1" applyBorder="1"/>
    <xf numFmtId="0" fontId="9" fillId="3" borderId="3" xfId="0" applyFont="1" applyFill="1" applyBorder="1"/>
    <xf numFmtId="165" fontId="5" fillId="3" borderId="0" xfId="1" applyNumberFormat="1" applyFont="1" applyFill="1" applyBorder="1" applyAlignment="1">
      <alignment horizontal="right"/>
    </xf>
    <xf numFmtId="43" fontId="5" fillId="3" borderId="0" xfId="0" applyNumberFormat="1" applyFont="1" applyFill="1"/>
    <xf numFmtId="165" fontId="5" fillId="3" borderId="0" xfId="1" applyNumberFormat="1" applyFont="1" applyFill="1"/>
    <xf numFmtId="0" fontId="8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0" fontId="0" fillId="0" borderId="0" xfId="0" applyNumberFormat="1"/>
    <xf numFmtId="0" fontId="5" fillId="2" borderId="0" xfId="0" applyFont="1" applyFill="1" applyBorder="1"/>
    <xf numFmtId="165" fontId="5" fillId="2" borderId="0" xfId="1" applyNumberFormat="1" applyFont="1" applyFill="1" applyBorder="1"/>
    <xf numFmtId="0" fontId="11" fillId="2" borderId="0" xfId="0" applyFont="1" applyFill="1" applyBorder="1" applyAlignment="1">
      <alignment horizontal="right"/>
    </xf>
    <xf numFmtId="166" fontId="11" fillId="2" borderId="0" xfId="2" applyNumberFormat="1" applyFont="1" applyFill="1" applyBorder="1"/>
    <xf numFmtId="166" fontId="11" fillId="2" borderId="0" xfId="0" applyNumberFormat="1" applyFont="1" applyFill="1" applyBorder="1"/>
    <xf numFmtId="43" fontId="5" fillId="2" borderId="0" xfId="1" applyNumberFormat="1" applyFont="1" applyFill="1" applyBorder="1" applyAlignment="1">
      <alignment horizontal="right"/>
    </xf>
    <xf numFmtId="43" fontId="5" fillId="2" borderId="0" xfId="1" applyNumberFormat="1" applyFont="1" applyFill="1" applyBorder="1"/>
    <xf numFmtId="165" fontId="5" fillId="2" borderId="0" xfId="1" applyNumberFormat="1" applyFont="1" applyFill="1" applyBorder="1" applyAlignment="1">
      <alignment horizontal="right"/>
    </xf>
    <xf numFmtId="165" fontId="5" fillId="2" borderId="0" xfId="0" applyNumberFormat="1" applyFont="1" applyFill="1"/>
    <xf numFmtId="166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2" fontId="5" fillId="2" borderId="0" xfId="0" applyNumberFormat="1" applyFont="1" applyFill="1" applyBorder="1"/>
    <xf numFmtId="165" fontId="11" fillId="2" borderId="0" xfId="1" applyNumberFormat="1" applyFont="1" applyFill="1" applyBorder="1" applyAlignment="1">
      <alignment horizontal="right"/>
    </xf>
    <xf numFmtId="164" fontId="5" fillId="2" borderId="0" xfId="0" applyNumberFormat="1" applyFont="1" applyFill="1" applyBorder="1"/>
    <xf numFmtId="0" fontId="16" fillId="2" borderId="0" xfId="0" applyFont="1" applyFill="1" applyBorder="1" applyAlignment="1">
      <alignment horizontal="right"/>
    </xf>
    <xf numFmtId="166" fontId="11" fillId="2" borderId="0" xfId="0" applyNumberFormat="1" applyFont="1" applyFill="1" applyBorder="1" applyAlignment="1">
      <alignment horizontal="right"/>
    </xf>
    <xf numFmtId="165" fontId="0" fillId="2" borderId="0" xfId="0" applyNumberFormat="1" applyFill="1" applyBorder="1"/>
    <xf numFmtId="0" fontId="33" fillId="2" borderId="0" xfId="0" applyFont="1" applyFill="1" applyBorder="1" applyAlignment="1">
      <alignment horizontal="right"/>
    </xf>
    <xf numFmtId="166" fontId="11" fillId="2" borderId="0" xfId="2" applyNumberFormat="1" applyFont="1" applyFill="1" applyBorder="1" applyAlignment="1">
      <alignment horizontal="right"/>
    </xf>
    <xf numFmtId="0" fontId="17" fillId="2" borderId="0" xfId="0" applyFont="1" applyFill="1" applyBorder="1"/>
    <xf numFmtId="0" fontId="14" fillId="2" borderId="0" xfId="0" applyFont="1" applyFill="1" applyBorder="1"/>
    <xf numFmtId="3" fontId="5" fillId="2" borderId="0" xfId="0" applyNumberFormat="1" applyFont="1" applyFill="1" applyBorder="1"/>
    <xf numFmtId="0" fontId="5" fillId="2" borderId="0" xfId="0" applyFont="1" applyFill="1" applyBorder="1" applyAlignment="1">
      <alignment wrapText="1"/>
    </xf>
    <xf numFmtId="166" fontId="5" fillId="2" borderId="0" xfId="2" applyNumberFormat="1" applyFont="1" applyFill="1" applyBorder="1"/>
    <xf numFmtId="165" fontId="5" fillId="3" borderId="0" xfId="0" applyNumberFormat="1" applyFont="1" applyFill="1" applyBorder="1" applyAlignment="1"/>
    <xf numFmtId="166" fontId="11" fillId="3" borderId="0" xfId="0" applyNumberFormat="1" applyFont="1" applyFill="1" applyBorder="1" applyAlignment="1">
      <alignment horizontal="right"/>
    </xf>
    <xf numFmtId="0" fontId="38" fillId="2" borderId="0" xfId="0" applyFont="1" applyFill="1" applyBorder="1"/>
    <xf numFmtId="0" fontId="38" fillId="5" borderId="1" xfId="0" applyFont="1" applyFill="1" applyBorder="1"/>
    <xf numFmtId="0" fontId="4" fillId="2" borderId="0" xfId="0" applyFont="1" applyFill="1" applyBorder="1" applyAlignment="1">
      <alignment horizontal="left"/>
    </xf>
    <xf numFmtId="166" fontId="0" fillId="4" borderId="1" xfId="0" applyNumberFormat="1" applyFill="1" applyBorder="1"/>
    <xf numFmtId="0" fontId="42" fillId="2" borderId="0" xfId="0" applyFont="1" applyFill="1" applyBorder="1"/>
    <xf numFmtId="165" fontId="5" fillId="3" borderId="0" xfId="0" applyNumberFormat="1" applyFont="1" applyFill="1"/>
    <xf numFmtId="3" fontId="11" fillId="3" borderId="0" xfId="0" applyNumberFormat="1" applyFont="1" applyFill="1" applyBorder="1" applyAlignment="1">
      <alignment horizontal="right"/>
    </xf>
    <xf numFmtId="164" fontId="5" fillId="3" borderId="0" xfId="0" applyNumberFormat="1" applyFont="1" applyFill="1" applyBorder="1"/>
    <xf numFmtId="164" fontId="5" fillId="3" borderId="0" xfId="0" applyNumberFormat="1" applyFont="1" applyFill="1" applyBorder="1" applyAlignment="1"/>
    <xf numFmtId="0" fontId="11" fillId="3" borderId="0" xfId="0" applyFont="1" applyFill="1" applyBorder="1" applyAlignment="1">
      <alignment horizontal="right"/>
    </xf>
    <xf numFmtId="2" fontId="5" fillId="2" borderId="0" xfId="0" applyNumberFormat="1" applyFont="1" applyFill="1" applyBorder="1" applyAlignment="1">
      <alignment wrapText="1"/>
    </xf>
    <xf numFmtId="0" fontId="0" fillId="0" borderId="0" xfId="0" applyAlignment="1" applyProtection="1">
      <protection locked="0"/>
    </xf>
    <xf numFmtId="0" fontId="0" fillId="2" borderId="0" xfId="0" applyFill="1" applyAlignment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12" fillId="5" borderId="1" xfId="0" applyFont="1" applyFill="1" applyBorder="1" applyAlignment="1" applyProtection="1"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protection locked="0"/>
    </xf>
    <xf numFmtId="0" fontId="5" fillId="6" borderId="1" xfId="0" applyFont="1" applyFill="1" applyBorder="1" applyAlignment="1" applyProtection="1">
      <protection locked="0"/>
    </xf>
    <xf numFmtId="0" fontId="6" fillId="6" borderId="1" xfId="0" applyFont="1" applyFill="1" applyBorder="1" applyAlignment="1" applyProtection="1">
      <protection locked="0"/>
    </xf>
    <xf numFmtId="0" fontId="36" fillId="0" borderId="0" xfId="0" applyFont="1" applyAlignment="1" applyProtection="1">
      <alignment horizontal="left"/>
      <protection locked="0"/>
    </xf>
    <xf numFmtId="0" fontId="5" fillId="2" borderId="0" xfId="0" applyFont="1" applyFill="1" applyAlignment="1" applyProtection="1">
      <protection locked="0"/>
    </xf>
    <xf numFmtId="165" fontId="11" fillId="0" borderId="0" xfId="1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protection locked="0"/>
    </xf>
    <xf numFmtId="0" fontId="11" fillId="2" borderId="0" xfId="0" applyFont="1" applyFill="1" applyAlignment="1" applyProtection="1">
      <alignment horizontal="right"/>
      <protection locked="0"/>
    </xf>
    <xf numFmtId="9" fontId="11" fillId="2" borderId="0" xfId="0" applyNumberFormat="1" applyFont="1" applyFill="1" applyBorder="1" applyAlignment="1">
      <alignment horizontal="right"/>
    </xf>
    <xf numFmtId="10" fontId="0" fillId="0" borderId="0" xfId="0" applyNumberFormat="1" applyFill="1" applyBorder="1" applyAlignment="1" applyProtection="1">
      <protection locked="0"/>
    </xf>
    <xf numFmtId="10" fontId="0" fillId="0" borderId="0" xfId="0" applyNumberFormat="1" applyBorder="1"/>
    <xf numFmtId="165" fontId="11" fillId="3" borderId="0" xfId="1" applyNumberFormat="1" applyFont="1" applyFill="1" applyBorder="1" applyAlignment="1">
      <alignment horizontal="right"/>
    </xf>
    <xf numFmtId="165" fontId="11" fillId="3" borderId="0" xfId="1" applyNumberFormat="1" applyFont="1" applyFill="1" applyAlignment="1">
      <alignment horizontal="right"/>
    </xf>
    <xf numFmtId="166" fontId="5" fillId="0" borderId="0" xfId="0" applyNumberFormat="1" applyFont="1" applyFill="1" applyBorder="1"/>
    <xf numFmtId="0" fontId="8" fillId="2" borderId="0" xfId="0" applyFont="1" applyFill="1" applyBorder="1" applyAlignment="1" applyProtection="1">
      <alignment horizontal="center"/>
      <protection locked="0"/>
    </xf>
    <xf numFmtId="0" fontId="35" fillId="2" borderId="0" xfId="0" applyFont="1" applyFill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  <xf numFmtId="0" fontId="5" fillId="0" borderId="3" xfId="0" applyFont="1" applyFill="1" applyBorder="1" applyAlignment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0" fillId="2" borderId="0" xfId="0" applyNumberFormat="1" applyFill="1" applyAlignment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3" borderId="0" xfId="0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165" fontId="5" fillId="3" borderId="0" xfId="1" applyNumberFormat="1" applyFont="1" applyFill="1" applyBorder="1" applyAlignment="1"/>
    <xf numFmtId="166" fontId="5" fillId="3" borderId="0" xfId="0" applyNumberFormat="1" applyFont="1" applyFill="1" applyBorder="1" applyAlignment="1"/>
    <xf numFmtId="38" fontId="26" fillId="2" borderId="0" xfId="0" applyNumberFormat="1" applyFont="1" applyFill="1" applyAlignment="1" applyProtection="1">
      <alignment horizontal="center"/>
    </xf>
    <xf numFmtId="0" fontId="28" fillId="0" borderId="0" xfId="0" applyFont="1" applyAlignment="1" applyProtection="1">
      <alignment horizontal="center"/>
    </xf>
    <xf numFmtId="38" fontId="44" fillId="2" borderId="0" xfId="0" applyNumberFormat="1" applyFont="1" applyFill="1" applyAlignment="1" applyProtection="1">
      <alignment horizontal="center"/>
    </xf>
    <xf numFmtId="165" fontId="5" fillId="0" borderId="0" xfId="1" applyNumberFormat="1" applyFont="1" applyFill="1" applyBorder="1"/>
    <xf numFmtId="164" fontId="5" fillId="0" borderId="0" xfId="0" applyNumberFormat="1" applyFont="1" applyFill="1" applyBorder="1"/>
    <xf numFmtId="0" fontId="45" fillId="0" borderId="0" xfId="0" applyFont="1" applyAlignment="1">
      <alignment horizontal="right" vertical="center" readingOrder="2"/>
    </xf>
    <xf numFmtId="0" fontId="45" fillId="7" borderId="0" xfId="0" applyFont="1" applyFill="1" applyAlignment="1">
      <alignment horizontal="right" vertical="center" readingOrder="2"/>
    </xf>
    <xf numFmtId="168" fontId="5" fillId="0" borderId="0" xfId="0" applyNumberFormat="1" applyFont="1" applyAlignment="1">
      <alignment horizontal="right"/>
    </xf>
    <xf numFmtId="168" fontId="5" fillId="0" borderId="0" xfId="0" applyNumberFormat="1" applyFont="1" applyAlignment="1"/>
    <xf numFmtId="168" fontId="5" fillId="3" borderId="0" xfId="1" applyNumberFormat="1" applyFont="1" applyFill="1" applyBorder="1" applyAlignment="1">
      <alignment horizontal="right"/>
    </xf>
    <xf numFmtId="0" fontId="46" fillId="2" borderId="3" xfId="0" applyFont="1" applyFill="1" applyBorder="1" applyAlignment="1" applyProtection="1">
      <alignment horizontal="center" wrapText="1"/>
      <protection locked="0"/>
    </xf>
    <xf numFmtId="0" fontId="46" fillId="0" borderId="3" xfId="0" applyFont="1" applyBorder="1" applyAlignment="1" applyProtection="1">
      <alignment horizontal="center"/>
      <protection locked="0"/>
    </xf>
    <xf numFmtId="0" fontId="46" fillId="2" borderId="3" xfId="0" applyFont="1" applyFill="1" applyBorder="1" applyAlignment="1" applyProtection="1">
      <protection locked="0"/>
    </xf>
    <xf numFmtId="0" fontId="47" fillId="2" borderId="0" xfId="0" applyFont="1" applyFill="1" applyBorder="1" applyAlignment="1" applyProtection="1">
      <alignment horizontal="center" wrapText="1"/>
      <protection locked="0"/>
    </xf>
    <xf numFmtId="165" fontId="47" fillId="0" borderId="0" xfId="0" applyNumberFormat="1" applyFont="1" applyAlignment="1" applyProtection="1">
      <protection locked="0"/>
    </xf>
    <xf numFmtId="0" fontId="47" fillId="0" borderId="0" xfId="0" applyFont="1" applyAlignment="1" applyProtection="1">
      <alignment horizontal="left"/>
      <protection locked="0"/>
    </xf>
    <xf numFmtId="0" fontId="46" fillId="2" borderId="0" xfId="0" applyFont="1" applyFill="1" applyBorder="1" applyAlignment="1" applyProtection="1">
      <protection locked="0"/>
    </xf>
    <xf numFmtId="0" fontId="47" fillId="0" borderId="0" xfId="0" applyFont="1" applyAlignment="1" applyProtection="1">
      <alignment horizontal="center"/>
      <protection locked="0"/>
    </xf>
    <xf numFmtId="0" fontId="47" fillId="2" borderId="0" xfId="0" applyFont="1" applyFill="1" applyBorder="1" applyAlignment="1" applyProtection="1">
      <protection locked="0"/>
    </xf>
    <xf numFmtId="0" fontId="47" fillId="0" borderId="0" xfId="0" applyFont="1" applyAlignment="1" applyProtection="1">
      <protection locked="0"/>
    </xf>
    <xf numFmtId="0" fontId="47" fillId="2" borderId="0" xfId="0" applyFont="1" applyFill="1" applyAlignment="1" applyProtection="1">
      <alignment horizontal="center"/>
      <protection locked="0"/>
    </xf>
    <xf numFmtId="165" fontId="47" fillId="2" borderId="0" xfId="0" applyNumberFormat="1" applyFont="1" applyFill="1" applyAlignment="1" applyProtection="1">
      <protection locked="0"/>
    </xf>
    <xf numFmtId="0" fontId="47" fillId="2" borderId="0" xfId="0" applyFont="1" applyFill="1" applyAlignment="1" applyProtection="1">
      <protection locked="0"/>
    </xf>
    <xf numFmtId="0" fontId="46" fillId="4" borderId="1" xfId="0" applyFont="1" applyFill="1" applyBorder="1"/>
    <xf numFmtId="0" fontId="48" fillId="3" borderId="0" xfId="0" applyFont="1" applyFill="1" applyBorder="1" applyAlignment="1"/>
    <xf numFmtId="0" fontId="41" fillId="2" borderId="0" xfId="0" applyFont="1" applyFill="1" applyBorder="1" applyAlignment="1">
      <alignment horizontal="right"/>
    </xf>
    <xf numFmtId="166" fontId="11" fillId="0" borderId="0" xfId="0" applyNumberFormat="1" applyFont="1" applyFill="1" applyBorder="1"/>
    <xf numFmtId="166" fontId="11" fillId="0" borderId="0" xfId="2" applyNumberFormat="1" applyFont="1" applyFill="1" applyBorder="1"/>
    <xf numFmtId="166" fontId="5" fillId="0" borderId="0" xfId="2" applyNumberFormat="1" applyFont="1" applyFill="1" applyBorder="1"/>
    <xf numFmtId="9" fontId="5" fillId="3" borderId="0" xfId="0" applyNumberFormat="1" applyFont="1" applyFill="1" applyBorder="1" applyAlignment="1"/>
    <xf numFmtId="0" fontId="0" fillId="5" borderId="0" xfId="0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right"/>
    </xf>
    <xf numFmtId="9" fontId="5" fillId="3" borderId="0" xfId="2" applyNumberFormat="1" applyFont="1" applyFill="1" applyBorder="1"/>
    <xf numFmtId="168" fontId="5" fillId="7" borderId="0" xfId="0" applyNumberFormat="1" applyFont="1" applyFill="1" applyAlignment="1"/>
    <xf numFmtId="2" fontId="47" fillId="2" borderId="0" xfId="0" applyNumberFormat="1" applyFont="1" applyFill="1" applyBorder="1" applyAlignment="1" applyProtection="1">
      <alignment horizontal="center" wrapText="1"/>
      <protection locked="0"/>
    </xf>
    <xf numFmtId="2" fontId="47" fillId="0" borderId="0" xfId="0" applyNumberFormat="1" applyFont="1" applyAlignment="1" applyProtection="1">
      <alignment horizontal="center"/>
      <protection locked="0"/>
    </xf>
    <xf numFmtId="0" fontId="5" fillId="8" borderId="4" xfId="0" applyFont="1" applyFill="1" applyBorder="1"/>
    <xf numFmtId="168" fontId="5" fillId="8" borderId="1" xfId="0" applyNumberFormat="1" applyFont="1" applyFill="1" applyBorder="1" applyAlignment="1"/>
    <xf numFmtId="165" fontId="11" fillId="8" borderId="1" xfId="1" applyNumberFormat="1" applyFont="1" applyFill="1" applyBorder="1" applyAlignment="1">
      <alignment horizontal="right"/>
    </xf>
    <xf numFmtId="165" fontId="5" fillId="8" borderId="1" xfId="1" applyNumberFormat="1" applyFont="1" applyFill="1" applyBorder="1" applyAlignment="1">
      <alignment horizontal="right"/>
    </xf>
    <xf numFmtId="165" fontId="5" fillId="8" borderId="1" xfId="1" applyNumberFormat="1" applyFont="1" applyFill="1" applyBorder="1"/>
    <xf numFmtId="169" fontId="47" fillId="2" borderId="0" xfId="0" applyNumberFormat="1" applyFont="1" applyFill="1" applyBorder="1" applyAlignment="1" applyProtection="1">
      <alignment horizontal="center" wrapText="1"/>
      <protection locked="0"/>
    </xf>
    <xf numFmtId="0" fontId="46" fillId="2" borderId="0" xfId="0" applyFont="1" applyFill="1" applyBorder="1"/>
    <xf numFmtId="2" fontId="47" fillId="0" borderId="0" xfId="0" applyNumberFormat="1" applyFont="1" applyFill="1" applyBorder="1" applyAlignment="1" applyProtection="1">
      <alignment horizontal="center" wrapText="1"/>
      <protection locked="0"/>
    </xf>
    <xf numFmtId="165" fontId="5" fillId="0" borderId="0" xfId="0" applyNumberFormat="1" applyFont="1" applyFill="1" applyBorder="1"/>
    <xf numFmtId="0" fontId="5" fillId="0" borderId="0" xfId="0" applyFont="1" applyFill="1"/>
    <xf numFmtId="168" fontId="5" fillId="3" borderId="0" xfId="1" applyNumberFormat="1" applyFont="1" applyFill="1" applyBorder="1"/>
    <xf numFmtId="0" fontId="5" fillId="0" borderId="0" xfId="0" applyFont="1" applyAlignment="1">
      <alignment wrapText="1"/>
    </xf>
    <xf numFmtId="0" fontId="0" fillId="0" borderId="3" xfId="0" applyBorder="1"/>
    <xf numFmtId="0" fontId="5" fillId="0" borderId="1" xfId="0" applyFont="1" applyBorder="1"/>
    <xf numFmtId="168" fontId="5" fillId="0" borderId="1" xfId="0" applyNumberFormat="1" applyFont="1" applyBorder="1" applyAlignment="1"/>
    <xf numFmtId="168" fontId="5" fillId="3" borderId="1" xfId="1" applyNumberFormat="1" applyFont="1" applyFill="1" applyBorder="1"/>
    <xf numFmtId="0" fontId="11" fillId="2" borderId="0" xfId="0" applyFont="1" applyFill="1" applyBorder="1" applyAlignment="1">
      <alignment horizontal="left"/>
    </xf>
    <xf numFmtId="168" fontId="5" fillId="0" borderId="0" xfId="0" applyNumberFormat="1" applyFont="1"/>
    <xf numFmtId="168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 applyAlignment="1"/>
    <xf numFmtId="168" fontId="5" fillId="0" borderId="1" xfId="0" applyNumberFormat="1" applyFont="1" applyFill="1" applyBorder="1" applyAlignment="1"/>
    <xf numFmtId="0" fontId="30" fillId="0" borderId="0" xfId="0" applyFont="1"/>
    <xf numFmtId="0" fontId="46" fillId="2" borderId="0" xfId="0" applyFont="1" applyFill="1" applyBorder="1" applyAlignment="1" applyProtection="1">
      <alignment horizontal="center" wrapText="1"/>
      <protection locked="0"/>
    </xf>
    <xf numFmtId="0" fontId="46" fillId="0" borderId="0" xfId="0" applyFont="1" applyAlignment="1" applyProtection="1">
      <alignment horizontal="left"/>
      <protection locked="0"/>
    </xf>
    <xf numFmtId="0" fontId="46" fillId="2" borderId="0" xfId="0" applyFont="1" applyFill="1" applyBorder="1" applyAlignment="1" applyProtection="1">
      <alignment horizontal="right" wrapText="1"/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35" fillId="2" borderId="0" xfId="0" applyFont="1" applyFill="1" applyAlignment="1" applyProtection="1">
      <alignment horizontal="center"/>
      <protection locked="0"/>
    </xf>
  </cellXfs>
  <cellStyles count="4">
    <cellStyle name="Comma" xfId="1" builtinId="3"/>
    <cellStyle name="Normal" xfId="0" builtinId="0"/>
    <cellStyle name="Percent" xfId="2" builtinId="5"/>
    <cellStyle name="היפר-קישור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6</xdr:col>
      <xdr:colOff>466725</xdr:colOff>
      <xdr:row>31</xdr:row>
      <xdr:rowOff>152400</xdr:rowOff>
    </xdr:to>
    <xdr:pic>
      <xdr:nvPicPr>
        <xdr:cNvPr id="14756" name="Picture 4" descr="bg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3743325" cy="721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828675</xdr:colOff>
      <xdr:row>0</xdr:row>
      <xdr:rowOff>133350</xdr:rowOff>
    </xdr:from>
    <xdr:to>
      <xdr:col>9</xdr:col>
      <xdr:colOff>533400</xdr:colOff>
      <xdr:row>11</xdr:row>
      <xdr:rowOff>28575</xdr:rowOff>
    </xdr:to>
    <xdr:pic>
      <xdr:nvPicPr>
        <xdr:cNvPr id="14757" name="Picture 3" descr="BNGN_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6000" contrast="1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570"/>
        <a:stretch>
          <a:fillRect/>
        </a:stretch>
      </xdr:blipFill>
      <xdr:spPr bwMode="auto">
        <a:xfrm>
          <a:off x="5657850" y="133350"/>
          <a:ext cx="140970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0</xdr:col>
      <xdr:colOff>638175</xdr:colOff>
      <xdr:row>3</xdr:row>
      <xdr:rowOff>142875</xdr:rowOff>
    </xdr:to>
    <xdr:pic>
      <xdr:nvPicPr>
        <xdr:cNvPr id="15573" name="Picture 2" descr="BNGN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6000" contrast="1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570"/>
        <a:stretch>
          <a:fillRect/>
        </a:stretch>
      </xdr:blipFill>
      <xdr:spPr bwMode="auto">
        <a:xfrm>
          <a:off x="133350" y="47625"/>
          <a:ext cx="5048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3</xdr:row>
      <xdr:rowOff>0</xdr:rowOff>
    </xdr:from>
    <xdr:to>
      <xdr:col>0</xdr:col>
      <xdr:colOff>609600</xdr:colOff>
      <xdr:row>6</xdr:row>
      <xdr:rowOff>19050</xdr:rowOff>
    </xdr:to>
    <xdr:pic>
      <xdr:nvPicPr>
        <xdr:cNvPr id="2" name="Picture 1" descr="BNGN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6000" contrast="1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570"/>
        <a:stretch>
          <a:fillRect/>
        </a:stretch>
      </xdr:blipFill>
      <xdr:spPr bwMode="auto">
        <a:xfrm>
          <a:off x="209550" y="0"/>
          <a:ext cx="485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590550</xdr:colOff>
      <xdr:row>3</xdr:row>
      <xdr:rowOff>152400</xdr:rowOff>
    </xdr:to>
    <xdr:pic>
      <xdr:nvPicPr>
        <xdr:cNvPr id="16594" name="Picture 2" descr="BNGN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6000" contrast="1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570"/>
        <a:stretch>
          <a:fillRect/>
        </a:stretch>
      </xdr:blipFill>
      <xdr:spPr bwMode="auto">
        <a:xfrm>
          <a:off x="85725" y="0"/>
          <a:ext cx="504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0</xdr:col>
      <xdr:colOff>819150</xdr:colOff>
      <xdr:row>5</xdr:row>
      <xdr:rowOff>9525</xdr:rowOff>
    </xdr:to>
    <xdr:pic>
      <xdr:nvPicPr>
        <xdr:cNvPr id="8852" name="Picture 1" descr="BNGN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6000" contrast="1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570"/>
        <a:stretch>
          <a:fillRect/>
        </a:stretch>
      </xdr:blipFill>
      <xdr:spPr bwMode="auto">
        <a:xfrm>
          <a:off x="209550" y="0"/>
          <a:ext cx="6096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0</xdr:col>
      <xdr:colOff>819150</xdr:colOff>
      <xdr:row>4</xdr:row>
      <xdr:rowOff>38100</xdr:rowOff>
    </xdr:to>
    <xdr:pic>
      <xdr:nvPicPr>
        <xdr:cNvPr id="17618" name="Picture 2" descr="BNGN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6000" contrast="1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570"/>
        <a:stretch>
          <a:fillRect/>
        </a:stretch>
      </xdr:blipFill>
      <xdr:spPr bwMode="auto">
        <a:xfrm>
          <a:off x="209550" y="19050"/>
          <a:ext cx="6096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r@bezeq.co.il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http://www.bezeq.co.il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.bin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Relationship Id="rId9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D2:V249"/>
  <sheetViews>
    <sheetView showGridLines="0" tabSelected="1" topLeftCell="F14" zoomScale="115" zoomScaleNormal="115" workbookViewId="0">
      <selection activeCell="B12" sqref="B12"/>
    </sheetView>
  </sheetViews>
  <sheetFormatPr defaultRowHeight="12.75"/>
  <cols>
    <col min="2" max="2" width="15.85546875" customWidth="1"/>
    <col min="3" max="3" width="9.140625" customWidth="1"/>
    <col min="4" max="4" width="5.85546875" customWidth="1"/>
    <col min="5" max="5" width="9.140625" hidden="1" customWidth="1"/>
    <col min="6" max="6" width="9.140625" customWidth="1"/>
    <col min="7" max="7" width="23.28515625" customWidth="1"/>
    <col min="8" max="8" width="9" customWidth="1"/>
    <col min="9" max="9" width="13.140625" customWidth="1"/>
    <col min="10" max="10" width="12.140625" customWidth="1"/>
    <col min="11" max="11" width="26.5703125" customWidth="1"/>
    <col min="12" max="12" width="10.140625" customWidth="1"/>
    <col min="13" max="13" width="9.140625" customWidth="1"/>
  </cols>
  <sheetData>
    <row r="2" spans="4:15">
      <c r="D2" s="5"/>
      <c r="E2" s="5"/>
      <c r="F2" s="5"/>
      <c r="G2" s="5"/>
      <c r="H2" s="5"/>
      <c r="M2" s="5"/>
      <c r="N2" s="5"/>
      <c r="O2" s="5"/>
    </row>
    <row r="3" spans="4:15" ht="26.25">
      <c r="D3" s="5"/>
      <c r="E3" s="5"/>
      <c r="F3" s="5"/>
      <c r="G3" s="5"/>
      <c r="H3" s="6"/>
      <c r="M3" s="14"/>
      <c r="N3" s="5"/>
      <c r="O3" s="5"/>
    </row>
    <row r="4" spans="4:15">
      <c r="D4" s="5"/>
      <c r="E4" s="5"/>
      <c r="F4" s="5"/>
      <c r="G4" s="5"/>
      <c r="H4" s="5"/>
      <c r="M4" s="5"/>
      <c r="N4" s="5"/>
      <c r="O4" s="5"/>
    </row>
    <row r="5" spans="4:15">
      <c r="D5" s="5"/>
      <c r="E5" s="5"/>
      <c r="F5" s="5"/>
      <c r="G5" s="5"/>
      <c r="H5" s="5"/>
      <c r="M5" s="5"/>
      <c r="N5" s="5"/>
      <c r="O5" s="5"/>
    </row>
    <row r="6" spans="4:15">
      <c r="D6" s="5"/>
      <c r="E6" s="5"/>
      <c r="F6" s="5"/>
      <c r="G6" s="5"/>
      <c r="H6" s="5"/>
      <c r="M6" s="5"/>
      <c r="N6" s="5"/>
      <c r="O6" s="5"/>
    </row>
    <row r="7" spans="4:15">
      <c r="D7" s="5"/>
      <c r="E7" s="5"/>
      <c r="F7" s="5"/>
      <c r="G7" s="5"/>
      <c r="H7" s="5"/>
      <c r="M7" s="5"/>
      <c r="N7" s="5"/>
      <c r="O7" s="5"/>
    </row>
    <row r="8" spans="4:15">
      <c r="D8" s="5"/>
      <c r="E8" s="5"/>
      <c r="F8" s="5"/>
      <c r="G8" s="5"/>
      <c r="H8" s="5"/>
      <c r="M8" s="5"/>
      <c r="N8" s="5"/>
      <c r="O8" s="5"/>
    </row>
    <row r="9" spans="4:15">
      <c r="D9" s="5"/>
      <c r="E9" s="5"/>
      <c r="F9" s="5"/>
      <c r="G9" s="5"/>
      <c r="H9" s="5"/>
      <c r="M9" s="5"/>
      <c r="N9" s="5"/>
      <c r="O9" s="5"/>
    </row>
    <row r="10" spans="4:15">
      <c r="D10" s="5"/>
      <c r="E10" s="5"/>
      <c r="F10" s="5"/>
      <c r="G10" s="5"/>
      <c r="H10" s="5"/>
      <c r="N10" s="5"/>
      <c r="O10" s="5"/>
    </row>
    <row r="11" spans="4:15">
      <c r="D11" s="5"/>
      <c r="E11" s="5"/>
      <c r="F11" s="5"/>
      <c r="G11" s="5"/>
      <c r="H11" s="5"/>
      <c r="N11" s="5"/>
      <c r="O11" s="5"/>
    </row>
    <row r="12" spans="4:15" ht="30.75" customHeight="1">
      <c r="D12" s="5"/>
      <c r="E12" s="5"/>
      <c r="F12" s="5"/>
      <c r="I12" s="149" t="s">
        <v>189</v>
      </c>
      <c r="J12" s="147"/>
      <c r="K12" s="147"/>
      <c r="M12" s="7"/>
      <c r="N12" s="5"/>
      <c r="O12" s="5"/>
    </row>
    <row r="13" spans="4:15" ht="15.75">
      <c r="D13" s="5"/>
      <c r="E13" s="5"/>
      <c r="F13" s="5"/>
      <c r="I13" s="148" t="s">
        <v>190</v>
      </c>
      <c r="J13" s="148"/>
      <c r="K13" s="148"/>
      <c r="M13" s="7"/>
      <c r="N13" s="5"/>
      <c r="O13" s="5"/>
    </row>
    <row r="14" spans="4:15" ht="15.75">
      <c r="D14" s="5"/>
      <c r="E14" s="5"/>
      <c r="F14" s="5"/>
      <c r="G14" s="5"/>
      <c r="H14" s="17"/>
      <c r="I14" s="18"/>
      <c r="J14" s="18"/>
      <c r="K14" s="18"/>
      <c r="M14" s="7"/>
      <c r="N14" s="5"/>
      <c r="O14" s="5"/>
    </row>
    <row r="15" spans="4:15" ht="15.75">
      <c r="D15" s="5"/>
      <c r="E15" s="5"/>
      <c r="F15" s="5"/>
      <c r="G15" s="5"/>
      <c r="H15" s="19" t="s">
        <v>28</v>
      </c>
      <c r="I15" s="18"/>
      <c r="J15" s="18"/>
      <c r="K15" s="18"/>
      <c r="M15" s="5"/>
      <c r="N15" s="5"/>
      <c r="O15" s="5"/>
    </row>
    <row r="16" spans="4:15" ht="15.75">
      <c r="D16" s="5"/>
      <c r="E16" s="5"/>
      <c r="F16" s="5"/>
      <c r="G16" s="5"/>
      <c r="H16" s="20"/>
      <c r="I16" s="18"/>
      <c r="J16" s="18"/>
      <c r="K16" s="18"/>
      <c r="M16" s="5"/>
      <c r="N16" s="5"/>
      <c r="O16" s="5"/>
    </row>
    <row r="17" spans="4:15" ht="15.75">
      <c r="D17" s="5"/>
      <c r="E17" s="5"/>
      <c r="F17" s="5"/>
      <c r="G17" s="5"/>
      <c r="H17" s="20" t="s">
        <v>223</v>
      </c>
      <c r="I17" s="204" t="s">
        <v>215</v>
      </c>
      <c r="J17" s="18"/>
      <c r="K17" s="18"/>
      <c r="M17" s="8"/>
      <c r="N17" s="5"/>
      <c r="O17" s="5"/>
    </row>
    <row r="18" spans="4:15" ht="15.75">
      <c r="D18" s="5"/>
      <c r="E18" s="5"/>
      <c r="F18" s="5"/>
      <c r="G18" s="5"/>
      <c r="H18" s="20" t="s">
        <v>222</v>
      </c>
      <c r="I18" s="204" t="s">
        <v>216</v>
      </c>
      <c r="K18" s="16"/>
      <c r="M18" s="5"/>
      <c r="N18" s="5"/>
    </row>
    <row r="19" spans="4:15" ht="15.75">
      <c r="D19" s="5"/>
      <c r="E19" s="5"/>
      <c r="F19" s="5"/>
      <c r="G19" s="5"/>
      <c r="H19" s="20" t="s">
        <v>221</v>
      </c>
      <c r="I19" s="204" t="s">
        <v>217</v>
      </c>
      <c r="M19" s="15"/>
      <c r="N19" s="5"/>
    </row>
    <row r="20" spans="4:15" ht="15.75">
      <c r="D20" s="5"/>
      <c r="E20" s="5"/>
      <c r="F20" s="5"/>
      <c r="G20" s="5"/>
      <c r="H20" s="20" t="s">
        <v>218</v>
      </c>
      <c r="I20" s="204" t="s">
        <v>219</v>
      </c>
      <c r="J20" s="16"/>
      <c r="M20" s="15"/>
      <c r="N20" s="5"/>
    </row>
    <row r="21" spans="4:15" ht="15.75">
      <c r="D21" s="5"/>
      <c r="E21" s="5"/>
      <c r="F21" s="5"/>
      <c r="G21" s="5"/>
      <c r="H21" s="20" t="s">
        <v>220</v>
      </c>
      <c r="I21" s="204" t="s">
        <v>42</v>
      </c>
      <c r="M21" s="5"/>
      <c r="N21" s="5"/>
      <c r="O21" s="5"/>
    </row>
    <row r="22" spans="4:15">
      <c r="D22" s="5"/>
      <c r="E22" s="5"/>
      <c r="F22" s="5"/>
      <c r="G22" s="5"/>
      <c r="M22" s="5"/>
      <c r="N22" s="5"/>
      <c r="O22" s="5"/>
    </row>
    <row r="23" spans="4:15">
      <c r="D23" s="5"/>
      <c r="E23" s="5"/>
      <c r="F23" s="5"/>
      <c r="G23" s="5"/>
      <c r="H23" s="5"/>
      <c r="M23" s="5"/>
      <c r="N23" s="5"/>
      <c r="O23" s="5"/>
    </row>
    <row r="24" spans="4:15">
      <c r="D24" s="5"/>
      <c r="E24" s="5"/>
      <c r="F24" s="5"/>
      <c r="G24" s="5"/>
      <c r="H24" s="5"/>
      <c r="M24" s="5"/>
      <c r="N24" s="5"/>
      <c r="O24" s="5"/>
    </row>
    <row r="25" spans="4:15">
      <c r="D25" s="5"/>
      <c r="E25" s="5"/>
      <c r="F25" s="5"/>
      <c r="G25" s="5"/>
      <c r="H25" s="9" t="s">
        <v>24</v>
      </c>
      <c r="M25" s="5"/>
      <c r="N25" s="5"/>
      <c r="O25" s="5"/>
    </row>
    <row r="26" spans="4:15">
      <c r="D26" s="5"/>
      <c r="E26" s="5"/>
      <c r="F26" s="5"/>
      <c r="G26" s="5"/>
      <c r="H26" s="11" t="s">
        <v>22</v>
      </c>
      <c r="M26" s="5"/>
      <c r="N26" s="5"/>
      <c r="O26" s="5"/>
    </row>
    <row r="27" spans="4:15">
      <c r="D27" s="5"/>
      <c r="E27" s="5"/>
      <c r="F27" s="5"/>
      <c r="G27" s="5"/>
      <c r="H27" s="11" t="s">
        <v>25</v>
      </c>
      <c r="M27" s="5"/>
      <c r="N27" s="5"/>
      <c r="O27" s="5"/>
    </row>
    <row r="28" spans="4:15">
      <c r="D28" s="10"/>
      <c r="E28" s="5"/>
      <c r="F28" s="5"/>
      <c r="G28" s="5"/>
      <c r="H28" s="13" t="s">
        <v>43</v>
      </c>
      <c r="O28" s="10"/>
    </row>
    <row r="29" spans="4:15">
      <c r="D29" s="10"/>
      <c r="E29" s="5"/>
      <c r="F29" s="5"/>
      <c r="G29" s="5"/>
      <c r="H29" s="13" t="s">
        <v>23</v>
      </c>
      <c r="O29" s="10"/>
    </row>
    <row r="30" spans="4:15">
      <c r="E30" s="12"/>
      <c r="F30" s="5"/>
      <c r="G30" s="5"/>
      <c r="O30" s="10"/>
    </row>
    <row r="31" spans="4:15" ht="119.25" customHeight="1">
      <c r="E31" s="12"/>
      <c r="F31" s="5"/>
      <c r="G31" s="5"/>
      <c r="H31" s="5"/>
      <c r="O31" s="10"/>
    </row>
    <row r="32" spans="4:15">
      <c r="D32" s="10"/>
      <c r="E32" s="5"/>
      <c r="F32" s="5"/>
      <c r="G32" s="5"/>
      <c r="H32" s="5"/>
      <c r="O32" s="10"/>
    </row>
    <row r="33" spans="4:15">
      <c r="D33" s="10"/>
      <c r="E33" s="5"/>
      <c r="F33" s="5"/>
      <c r="G33" s="5"/>
      <c r="O33" s="10"/>
    </row>
    <row r="36" spans="4:15">
      <c r="D36" s="69"/>
    </row>
    <row r="61" ht="6" customHeight="1"/>
    <row r="63" ht="7.5" customHeight="1"/>
    <row r="249" spans="22:22">
      <c r="V249" s="69"/>
    </row>
  </sheetData>
  <customSheetViews>
    <customSheetView guid="{C6BBAF30-1E81-42FB-BA93-01B6813E2C8C}" showPageBreaks="1" showGridLines="0" printArea="1" showRuler="0">
      <pageMargins left="0.23622047244094491" right="0.23622047244094491" top="0.23622047244094491" bottom="0.23622047244094491" header="0.51181102362204722" footer="0.51181102362204722"/>
      <printOptions horizontalCentered="1" verticalCentered="1"/>
      <pageSetup paperSize="9" orientation="landscape" r:id="rId1"/>
      <headerFooter alignWithMargins="0"/>
    </customSheetView>
    <customSheetView guid="{F07085DA-2B2D-4BE1-891D-F25D604A092E}" scale="85" showPageBreaks="1" showGridLines="0" printArea="1" showRuler="0" topLeftCell="E5">
      <selection activeCell="A77" sqref="A77"/>
      <pageMargins left="0.25" right="0.25" top="0.25" bottom="0.25" header="0.5" footer="0.5"/>
      <pageSetup paperSize="9" orientation="landscape" r:id="rId2"/>
      <headerFooter alignWithMargins="0"/>
    </customSheetView>
    <customSheetView guid="{6A44E415-E6EC-4CA2-8B4C-A374F00F0261}" scale="85" showPageBreaks="1" showGridLines="0" printArea="1" showRuler="0">
      <pageMargins left="0.25" right="0.25" top="0.25" bottom="0.25" header="0.5" footer="0.5"/>
      <pageSetup paperSize="9" orientation="landscape" r:id="rId3"/>
      <headerFooter alignWithMargins="0"/>
    </customSheetView>
    <customSheetView guid="{C32ED439-2914-4073-BFBF-7718D6CFE811}" showPageBreaks="1" showGridLines="0" printArea="1">
      <selection activeCell="D61" sqref="D61"/>
      <pageMargins left="0.25" right="0.25" top="0.25" bottom="0.25" header="0.5" footer="0.5"/>
      <pageSetup paperSize="9" orientation="landscape" r:id="rId4"/>
      <headerFooter alignWithMargins="0"/>
    </customSheetView>
    <customSheetView guid="{44BC518B-F505-4956-BE42-792973965029}" showPageBreaks="1" showGridLines="0" printArea="1" showRuler="0" topLeftCell="E1">
      <selection activeCell="M263" sqref="M263"/>
      <pageMargins left="0.25" right="0.25" top="0.25" bottom="0.25" header="0.5" footer="0.5"/>
      <pageSetup paperSize="9" orientation="landscape" r:id="rId5"/>
      <headerFooter alignWithMargins="0"/>
    </customSheetView>
    <customSheetView guid="{7DC6D345-C4C0-4162-8636-D495A245EBF8}" showPageBreaks="1" showGridLines="0" printArea="1" topLeftCell="E25">
      <selection activeCell="H12" sqref="H12:L12"/>
      <pageMargins left="0.25" right="0.25" top="0.25" bottom="0.25" header="0.5" footer="0.5"/>
      <pageSetup paperSize="9" orientation="landscape" r:id="rId6"/>
      <headerFooter alignWithMargins="0"/>
    </customSheetView>
    <customSheetView guid="{67DDFA58-7FF7-4BDB-BFFF-31DB4021D095}" showGridLines="0" topLeftCell="E25">
      <selection activeCell="H12" sqref="H12:L12"/>
      <pageMargins left="0.25" right="0.25" top="0.25" bottom="0.25" header="0.5" footer="0.5"/>
      <pageSetup paperSize="9" orientation="landscape" r:id="rId7"/>
      <headerFooter alignWithMargins="0"/>
    </customSheetView>
  </customSheetViews>
  <phoneticPr fontId="4" type="noConversion"/>
  <hyperlinks>
    <hyperlink ref="H28" r:id="rId8"/>
    <hyperlink ref="H29" r:id="rId9"/>
  </hyperlinks>
  <pageMargins left="0.23622047244094491" right="0.23622047244094491" top="0.23622047244094491" bottom="0.23622047244094491" header="0.51181102362204722" footer="0.51181102362204722"/>
  <pageSetup paperSize="9" orientation="landscape" r:id="rId10"/>
  <headerFooter alignWithMargins="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T411"/>
  <sheetViews>
    <sheetView showGridLines="0" tabSelected="1" zoomScale="115" zoomScaleNormal="115" zoomScaleSheetLayoutView="100" workbookViewId="0">
      <pane xSplit="1" ySplit="4" topLeftCell="AN5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defaultRowHeight="12.75"/>
  <cols>
    <col min="1" max="1" width="43" customWidth="1"/>
    <col min="2" max="2" width="10.85546875" customWidth="1"/>
    <col min="3" max="6" width="10.5703125" style="4" hidden="1" customWidth="1"/>
    <col min="7" max="7" width="10.5703125" style="4" customWidth="1"/>
    <col min="8" max="10" width="10.5703125" style="4" hidden="1" customWidth="1"/>
    <col min="11" max="11" width="9.140625" style="4" hidden="1" customWidth="1"/>
    <col min="12" max="12" width="9.140625" style="4" customWidth="1"/>
    <col min="13" max="16" width="9.140625" style="4" hidden="1" customWidth="1"/>
    <col min="17" max="17" width="9.140625" style="4"/>
    <col min="18" max="21" width="9.140625" style="4" hidden="1" customWidth="1"/>
    <col min="22" max="22" width="9.140625" style="4"/>
    <col min="23" max="26" width="9.140625" style="4" hidden="1" customWidth="1"/>
    <col min="27" max="27" width="9.140625" style="4"/>
    <col min="28" max="28" width="9.140625" style="4" hidden="1" customWidth="1"/>
    <col min="29" max="29" width="11" style="4" hidden="1" customWidth="1"/>
    <col min="30" max="31" width="9.140625" style="4" hidden="1" customWidth="1"/>
    <col min="32" max="32" width="9.140625" style="4"/>
    <col min="33" max="36" width="9.140625" style="4" hidden="1" customWidth="1"/>
    <col min="37" max="16384" width="9.140625" style="4"/>
  </cols>
  <sheetData>
    <row r="1" spans="1:45" ht="15.75">
      <c r="A1" s="30"/>
      <c r="B1" s="30"/>
      <c r="C1" s="67"/>
      <c r="D1" s="67"/>
      <c r="E1" s="67"/>
      <c r="F1" s="67"/>
      <c r="G1" s="67"/>
      <c r="H1" s="67"/>
      <c r="I1" s="67"/>
      <c r="J1" s="67"/>
      <c r="K1" s="67"/>
      <c r="L1" s="67"/>
      <c r="M1" s="32"/>
      <c r="N1" s="32"/>
      <c r="O1" s="32"/>
    </row>
    <row r="2" spans="1:45" ht="15.75">
      <c r="A2" s="30"/>
      <c r="B2" s="30"/>
      <c r="C2" s="32"/>
      <c r="D2" s="67"/>
      <c r="E2" s="67"/>
      <c r="F2" s="67"/>
      <c r="G2" s="67"/>
      <c r="H2" s="32"/>
      <c r="I2" s="32"/>
      <c r="J2" s="32"/>
      <c r="K2" s="32"/>
      <c r="L2" s="32"/>
      <c r="M2" s="32"/>
      <c r="N2" s="32"/>
      <c r="O2" s="32"/>
    </row>
    <row r="3" spans="1:45" s="25" customFormat="1">
      <c r="A3" s="31"/>
      <c r="B3" s="47" t="s">
        <v>5</v>
      </c>
      <c r="C3" s="47" t="s">
        <v>6</v>
      </c>
      <c r="D3" s="47" t="s">
        <v>0</v>
      </c>
      <c r="E3" s="47" t="s">
        <v>1</v>
      </c>
      <c r="F3" s="47" t="s">
        <v>2</v>
      </c>
      <c r="G3" s="47" t="s">
        <v>5</v>
      </c>
      <c r="H3" s="47" t="s">
        <v>6</v>
      </c>
      <c r="I3" s="47" t="s">
        <v>0</v>
      </c>
      <c r="J3" s="47" t="s">
        <v>1</v>
      </c>
      <c r="K3" s="47" t="s">
        <v>2</v>
      </c>
      <c r="L3" s="47" t="s">
        <v>5</v>
      </c>
      <c r="M3" s="47" t="s">
        <v>6</v>
      </c>
      <c r="N3" s="47" t="s">
        <v>0</v>
      </c>
      <c r="O3" s="47" t="s">
        <v>1</v>
      </c>
      <c r="P3" s="47" t="s">
        <v>2</v>
      </c>
      <c r="Q3" s="47" t="s">
        <v>5</v>
      </c>
      <c r="R3" s="47" t="s">
        <v>6</v>
      </c>
      <c r="S3" s="47" t="s">
        <v>0</v>
      </c>
      <c r="T3" s="47" t="s">
        <v>1</v>
      </c>
      <c r="U3" s="47" t="s">
        <v>2</v>
      </c>
      <c r="V3" s="47" t="s">
        <v>5</v>
      </c>
      <c r="W3" s="47" t="s">
        <v>6</v>
      </c>
      <c r="X3" s="47" t="s">
        <v>0</v>
      </c>
      <c r="Y3" s="47" t="s">
        <v>1</v>
      </c>
      <c r="Z3" s="47" t="s">
        <v>2</v>
      </c>
      <c r="AA3" s="47" t="s">
        <v>5</v>
      </c>
      <c r="AB3" s="47" t="s">
        <v>107</v>
      </c>
      <c r="AC3" s="47" t="s">
        <v>0</v>
      </c>
      <c r="AD3" s="47" t="s">
        <v>1</v>
      </c>
      <c r="AE3" s="47" t="s">
        <v>2</v>
      </c>
      <c r="AF3" s="47" t="s">
        <v>5</v>
      </c>
      <c r="AG3" s="47" t="s">
        <v>107</v>
      </c>
      <c r="AH3" s="47" t="s">
        <v>0</v>
      </c>
      <c r="AI3" s="47" t="s">
        <v>1</v>
      </c>
      <c r="AJ3" s="47" t="s">
        <v>2</v>
      </c>
      <c r="AK3" s="47" t="s">
        <v>5</v>
      </c>
      <c r="AL3" s="47" t="s">
        <v>107</v>
      </c>
      <c r="AM3" s="47" t="s">
        <v>0</v>
      </c>
      <c r="AN3" s="47" t="s">
        <v>1</v>
      </c>
      <c r="AO3" s="47" t="s">
        <v>2</v>
      </c>
      <c r="AP3" s="47" t="s">
        <v>5</v>
      </c>
      <c r="AQ3" s="47" t="s">
        <v>107</v>
      </c>
      <c r="AR3" s="47" t="s">
        <v>0</v>
      </c>
    </row>
    <row r="4" spans="1:45" s="58" customFormat="1" ht="12" customHeight="1">
      <c r="A4" s="59" t="s">
        <v>48</v>
      </c>
      <c r="B4" s="47">
        <v>2007</v>
      </c>
      <c r="C4" s="47">
        <v>2008</v>
      </c>
      <c r="D4" s="47">
        <v>2008</v>
      </c>
      <c r="E4" s="47">
        <v>2008</v>
      </c>
      <c r="F4" s="47">
        <v>2008</v>
      </c>
      <c r="G4" s="47">
        <v>2008</v>
      </c>
      <c r="H4" s="47">
        <v>2009</v>
      </c>
      <c r="I4" s="47">
        <v>2009</v>
      </c>
      <c r="J4" s="47">
        <v>2009</v>
      </c>
      <c r="K4" s="47">
        <v>2009</v>
      </c>
      <c r="L4" s="47">
        <v>2009</v>
      </c>
      <c r="M4" s="47">
        <v>2010</v>
      </c>
      <c r="N4" s="47">
        <v>2010</v>
      </c>
      <c r="O4" s="47">
        <v>2010</v>
      </c>
      <c r="P4" s="47">
        <v>2010</v>
      </c>
      <c r="Q4" s="47">
        <v>2010</v>
      </c>
      <c r="R4" s="47">
        <v>2011</v>
      </c>
      <c r="S4" s="47">
        <v>2011</v>
      </c>
      <c r="T4" s="47">
        <v>2011</v>
      </c>
      <c r="U4" s="47">
        <v>2011</v>
      </c>
      <c r="V4" s="47">
        <v>2011</v>
      </c>
      <c r="W4" s="47">
        <v>2012</v>
      </c>
      <c r="X4" s="47">
        <v>2012</v>
      </c>
      <c r="Y4" s="47">
        <v>2012</v>
      </c>
      <c r="Z4" s="47">
        <v>2012</v>
      </c>
      <c r="AA4" s="47">
        <v>2012</v>
      </c>
      <c r="AB4" s="47">
        <v>2013</v>
      </c>
      <c r="AC4" s="47">
        <v>2013</v>
      </c>
      <c r="AD4" s="47">
        <v>2013</v>
      </c>
      <c r="AE4" s="47">
        <v>2013</v>
      </c>
      <c r="AF4" s="47">
        <v>2013</v>
      </c>
      <c r="AG4" s="47">
        <v>2014</v>
      </c>
      <c r="AH4" s="47">
        <v>2014</v>
      </c>
      <c r="AI4" s="47">
        <v>2014</v>
      </c>
      <c r="AJ4" s="47">
        <v>2014</v>
      </c>
      <c r="AK4" s="47">
        <v>2014</v>
      </c>
      <c r="AL4" s="47">
        <v>2015</v>
      </c>
      <c r="AM4" s="47">
        <v>2015</v>
      </c>
      <c r="AN4" s="47">
        <v>2015</v>
      </c>
      <c r="AO4" s="47">
        <v>2015</v>
      </c>
      <c r="AP4" s="47">
        <v>2015</v>
      </c>
      <c r="AQ4" s="47">
        <v>2016</v>
      </c>
      <c r="AR4" s="47">
        <v>2016</v>
      </c>
    </row>
    <row r="5" spans="1:45" s="25" customFormat="1" ht="4.5" customHeight="1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1:45" ht="20.25">
      <c r="A6" s="35" t="s">
        <v>109</v>
      </c>
      <c r="B6" s="35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1"/>
      <c r="V6" s="21"/>
      <c r="W6" s="27"/>
      <c r="X6" s="27"/>
      <c r="Y6" s="27"/>
      <c r="Z6" s="21"/>
      <c r="AA6" s="21"/>
      <c r="AB6" s="21"/>
      <c r="AC6" s="27"/>
      <c r="AD6" s="27"/>
      <c r="AE6" s="21"/>
      <c r="AF6" s="21"/>
      <c r="AG6" s="21"/>
      <c r="AH6" s="27"/>
      <c r="AI6" s="27"/>
      <c r="AJ6" s="21"/>
      <c r="AK6" s="21"/>
      <c r="AL6" s="21"/>
      <c r="AM6" s="21"/>
      <c r="AN6" s="21"/>
      <c r="AO6" s="21"/>
      <c r="AP6" s="21"/>
      <c r="AQ6" s="21"/>
      <c r="AR6" s="21"/>
    </row>
    <row r="7" spans="1:45" ht="2.25" customHeight="1">
      <c r="A7" s="62"/>
      <c r="B7" s="62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2"/>
      <c r="V7" s="62"/>
      <c r="W7" s="63"/>
      <c r="X7" s="63"/>
      <c r="Y7" s="63"/>
      <c r="Z7" s="62"/>
      <c r="AA7" s="62"/>
      <c r="AB7" s="62"/>
      <c r="AC7" s="63"/>
      <c r="AD7" s="63"/>
      <c r="AE7" s="62"/>
      <c r="AF7" s="62"/>
      <c r="AG7" s="62"/>
      <c r="AH7" s="63"/>
      <c r="AI7" s="63"/>
      <c r="AJ7" s="62"/>
      <c r="AK7" s="62"/>
      <c r="AL7" s="62"/>
      <c r="AM7" s="62"/>
      <c r="AN7" s="62"/>
      <c r="AO7" s="62"/>
      <c r="AP7" s="62"/>
      <c r="AQ7" s="62"/>
      <c r="AR7" s="62"/>
    </row>
    <row r="8" spans="1:45">
      <c r="A8" s="40" t="s">
        <v>29</v>
      </c>
      <c r="B8" s="40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</row>
    <row r="9" spans="1:45" s="36" customFormat="1">
      <c r="A9" s="70" t="s">
        <v>16</v>
      </c>
      <c r="B9" s="66">
        <v>11136</v>
      </c>
      <c r="C9" s="71">
        <v>2760</v>
      </c>
      <c r="D9" s="71">
        <v>2748</v>
      </c>
      <c r="E9" s="71">
        <v>2806</v>
      </c>
      <c r="F9" s="71">
        <v>2701</v>
      </c>
      <c r="G9" s="66">
        <v>11015</v>
      </c>
      <c r="H9" s="71">
        <v>2791</v>
      </c>
      <c r="I9" s="71">
        <v>2872</v>
      </c>
      <c r="J9" s="71">
        <v>2924</v>
      </c>
      <c r="K9" s="71">
        <v>2932</v>
      </c>
      <c r="L9" s="66">
        <v>11519</v>
      </c>
      <c r="M9" s="71">
        <v>2915</v>
      </c>
      <c r="N9" s="71">
        <v>2981</v>
      </c>
      <c r="O9" s="71">
        <v>3033</v>
      </c>
      <c r="P9" s="71">
        <v>3058</v>
      </c>
      <c r="Q9" s="66">
        <v>11987</v>
      </c>
      <c r="R9" s="71">
        <v>2913</v>
      </c>
      <c r="S9" s="71">
        <v>2893</v>
      </c>
      <c r="T9" s="71">
        <v>2917</v>
      </c>
      <c r="U9" s="71">
        <v>2650</v>
      </c>
      <c r="V9" s="66">
        <v>11373</v>
      </c>
      <c r="W9" s="71">
        <v>2740</v>
      </c>
      <c r="X9" s="71">
        <v>2595</v>
      </c>
      <c r="Y9" s="71">
        <v>2494</v>
      </c>
      <c r="Z9" s="71">
        <v>2449</v>
      </c>
      <c r="AA9" s="66">
        <v>10278</v>
      </c>
      <c r="AB9" s="71">
        <v>2405</v>
      </c>
      <c r="AC9" s="71">
        <v>2351</v>
      </c>
      <c r="AD9" s="71">
        <v>2398</v>
      </c>
      <c r="AE9" s="71">
        <v>2409</v>
      </c>
      <c r="AF9" s="66">
        <v>9563</v>
      </c>
      <c r="AG9" s="71">
        <v>2311</v>
      </c>
      <c r="AH9" s="71">
        <v>2250</v>
      </c>
      <c r="AI9" s="71">
        <v>2232</v>
      </c>
      <c r="AJ9" s="71">
        <v>2262</v>
      </c>
      <c r="AK9" s="66">
        <v>9055</v>
      </c>
      <c r="AL9" s="71">
        <v>2174</v>
      </c>
      <c r="AM9" s="71">
        <v>2603</v>
      </c>
      <c r="AN9" s="71">
        <v>2602</v>
      </c>
      <c r="AO9" s="71">
        <v>2606</v>
      </c>
      <c r="AP9" s="66">
        <v>9985</v>
      </c>
      <c r="AQ9" s="71">
        <v>2559</v>
      </c>
      <c r="AR9" s="71">
        <v>2511</v>
      </c>
      <c r="AS9" s="191"/>
    </row>
    <row r="10" spans="1:45">
      <c r="A10" s="72" t="s">
        <v>7</v>
      </c>
      <c r="B10" s="24"/>
      <c r="C10" s="73"/>
      <c r="D10" s="73">
        <v>-4.3478260869564966E-3</v>
      </c>
      <c r="E10" s="73">
        <v>2.1106259097525504E-2</v>
      </c>
      <c r="F10" s="73">
        <v>-3.7419814682822516E-2</v>
      </c>
      <c r="G10" s="24"/>
      <c r="H10" s="73">
        <v>3.3320992225101875E-2</v>
      </c>
      <c r="I10" s="73">
        <v>2.9021855965603693E-2</v>
      </c>
      <c r="J10" s="73">
        <v>1.8105849582172651E-2</v>
      </c>
      <c r="K10" s="73">
        <v>2.7359781121751858E-3</v>
      </c>
      <c r="L10" s="24"/>
      <c r="M10" s="73">
        <v>-5.7980900409276837E-3</v>
      </c>
      <c r="N10" s="73">
        <v>2.2641509433962259E-2</v>
      </c>
      <c r="O10" s="73">
        <v>1.7443810801744286E-2</v>
      </c>
      <c r="P10" s="73">
        <v>8.2426640290140796E-3</v>
      </c>
      <c r="Q10" s="24"/>
      <c r="R10" s="73">
        <v>-4.7416612164813632E-2</v>
      </c>
      <c r="S10" s="73">
        <v>-6.8657741160316199E-3</v>
      </c>
      <c r="T10" s="73">
        <v>8.295886622882831E-3</v>
      </c>
      <c r="U10" s="73">
        <v>-9.1532396297566043E-2</v>
      </c>
      <c r="V10" s="24"/>
      <c r="W10" s="73">
        <v>3.3962264150943389E-2</v>
      </c>
      <c r="X10" s="73">
        <v>-5.2919708029197099E-2</v>
      </c>
      <c r="Y10" s="73">
        <v>-3.8921001926782273E-2</v>
      </c>
      <c r="Z10" s="73">
        <v>-1.8043303929430654E-2</v>
      </c>
      <c r="AA10" s="24"/>
      <c r="AB10" s="73">
        <v>-1.7966516945692068E-2</v>
      </c>
      <c r="AC10" s="73">
        <v>-2.2453222453222454E-2</v>
      </c>
      <c r="AD10" s="73">
        <v>1.9991492981709991E-2</v>
      </c>
      <c r="AE10" s="73">
        <v>4.5871559633028358E-3</v>
      </c>
      <c r="AF10" s="24"/>
      <c r="AG10" s="73">
        <v>-4.0680780406807782E-2</v>
      </c>
      <c r="AH10" s="73">
        <v>-2.6395499783643417E-2</v>
      </c>
      <c r="AI10" s="73">
        <v>-8.0000000000000071E-3</v>
      </c>
      <c r="AJ10" s="73">
        <v>1.3440860215053752E-2</v>
      </c>
      <c r="AK10" s="24"/>
      <c r="AL10" s="73">
        <v>-3.89036251105217E-2</v>
      </c>
      <c r="AM10" s="73">
        <v>0.19733210671573143</v>
      </c>
      <c r="AN10" s="73">
        <v>-3.8417210910490773E-4</v>
      </c>
      <c r="AO10" s="73">
        <v>1.537279016141424E-3</v>
      </c>
      <c r="AP10" s="24"/>
      <c r="AQ10" s="73">
        <v>-1.8035303146584858E-2</v>
      </c>
      <c r="AR10" s="73">
        <v>-1.8757327080890951E-2</v>
      </c>
    </row>
    <row r="11" spans="1:45">
      <c r="A11" s="72" t="s">
        <v>8</v>
      </c>
      <c r="B11" s="24"/>
      <c r="C11" s="74"/>
      <c r="D11" s="74"/>
      <c r="E11" s="74"/>
      <c r="F11" s="74"/>
      <c r="G11" s="24">
        <v>-1.0865660919540221E-2</v>
      </c>
      <c r="H11" s="74">
        <v>1.1231884057971042E-2</v>
      </c>
      <c r="I11" s="74">
        <v>4.512372634643369E-2</v>
      </c>
      <c r="J11" s="74">
        <v>4.2052744119743357E-2</v>
      </c>
      <c r="K11" s="74">
        <v>8.5523880044428013E-2</v>
      </c>
      <c r="L11" s="24">
        <v>4.5755787562414829E-2</v>
      </c>
      <c r="M11" s="74">
        <v>4.4428520243640302E-2</v>
      </c>
      <c r="N11" s="74">
        <v>3.79526462395543E-2</v>
      </c>
      <c r="O11" s="74">
        <v>3.7277701778385852E-2</v>
      </c>
      <c r="P11" s="74">
        <v>4.2974079126875786E-2</v>
      </c>
      <c r="Q11" s="24">
        <v>4.0628526781838703E-2</v>
      </c>
      <c r="R11" s="74">
        <v>-6.8610634648369473E-4</v>
      </c>
      <c r="S11" s="74">
        <v>-2.9520295202952074E-2</v>
      </c>
      <c r="T11" s="74">
        <v>-3.8245961094625747E-2</v>
      </c>
      <c r="U11" s="74">
        <v>-0.13342053629823414</v>
      </c>
      <c r="V11" s="24">
        <v>-5.1222157337115215E-2</v>
      </c>
      <c r="W11" s="74">
        <v>-5.9388946103673179E-2</v>
      </c>
      <c r="X11" s="74">
        <v>-0.10300725890079498</v>
      </c>
      <c r="Y11" s="74">
        <v>-0.14501199862872816</v>
      </c>
      <c r="Z11" s="74">
        <v>-7.5849056603773612E-2</v>
      </c>
      <c r="AA11" s="24">
        <v>-9.6280664732260601E-2</v>
      </c>
      <c r="AB11" s="74">
        <v>-0.12226277372262773</v>
      </c>
      <c r="AC11" s="74">
        <v>-9.4026974951830433E-2</v>
      </c>
      <c r="AD11" s="74">
        <v>-3.8492381716118684E-2</v>
      </c>
      <c r="AE11" s="74">
        <v>-1.6333197223356466E-2</v>
      </c>
      <c r="AF11" s="24">
        <v>-6.9566063436466208E-2</v>
      </c>
      <c r="AG11" s="74">
        <v>-3.9085239085239087E-2</v>
      </c>
      <c r="AH11" s="74">
        <v>-4.2960442364951112E-2</v>
      </c>
      <c r="AI11" s="74">
        <v>-6.9224353628023372E-2</v>
      </c>
      <c r="AJ11" s="74">
        <v>-6.1021170610211728E-2</v>
      </c>
      <c r="AK11" s="24">
        <v>-5.3121405416710288E-2</v>
      </c>
      <c r="AL11" s="74">
        <v>-5.928169623539592E-2</v>
      </c>
      <c r="AM11" s="74">
        <v>0.15688888888888886</v>
      </c>
      <c r="AN11" s="74">
        <v>0.16577060931899634</v>
      </c>
      <c r="AO11" s="74">
        <v>0.15207780725022113</v>
      </c>
      <c r="AP11" s="24">
        <v>0.10270568746548858</v>
      </c>
      <c r="AQ11" s="74">
        <v>0.17709291628334856</v>
      </c>
      <c r="AR11" s="74">
        <v>-3.5343834037648847E-2</v>
      </c>
    </row>
    <row r="12" spans="1:45" s="36" customFormat="1">
      <c r="A12" s="70" t="s">
        <v>77</v>
      </c>
      <c r="B12" s="66">
        <v>2321</v>
      </c>
      <c r="C12" s="71">
        <v>641</v>
      </c>
      <c r="D12" s="71">
        <v>772</v>
      </c>
      <c r="E12" s="71">
        <v>775</v>
      </c>
      <c r="F12" s="71">
        <v>452</v>
      </c>
      <c r="G12" s="66">
        <v>2640</v>
      </c>
      <c r="H12" s="71">
        <v>799</v>
      </c>
      <c r="I12" s="71">
        <v>818</v>
      </c>
      <c r="J12" s="71">
        <v>875</v>
      </c>
      <c r="K12" s="71">
        <v>480</v>
      </c>
      <c r="L12" s="66">
        <v>2972</v>
      </c>
      <c r="M12" s="71">
        <v>874</v>
      </c>
      <c r="N12" s="71">
        <v>990</v>
      </c>
      <c r="O12" s="71">
        <v>979</v>
      </c>
      <c r="P12" s="71">
        <v>901</v>
      </c>
      <c r="Q12" s="66">
        <v>3744</v>
      </c>
      <c r="R12" s="71">
        <v>665</v>
      </c>
      <c r="S12" s="71">
        <v>935</v>
      </c>
      <c r="T12" s="71">
        <v>944</v>
      </c>
      <c r="U12" s="71">
        <v>711</v>
      </c>
      <c r="V12" s="66">
        <v>3255</v>
      </c>
      <c r="W12" s="71">
        <v>850</v>
      </c>
      <c r="X12" s="71">
        <v>746</v>
      </c>
      <c r="Y12" s="71">
        <v>667</v>
      </c>
      <c r="Z12" s="71">
        <v>778</v>
      </c>
      <c r="AA12" s="66">
        <v>3041</v>
      </c>
      <c r="AB12" s="71">
        <v>761</v>
      </c>
      <c r="AC12" s="71">
        <v>744</v>
      </c>
      <c r="AD12" s="71">
        <v>721</v>
      </c>
      <c r="AE12" s="71">
        <v>593</v>
      </c>
      <c r="AF12" s="66">
        <v>2819</v>
      </c>
      <c r="AG12" s="71">
        <v>688</v>
      </c>
      <c r="AH12" s="71">
        <v>1234</v>
      </c>
      <c r="AI12" s="71">
        <v>671</v>
      </c>
      <c r="AJ12" s="71">
        <v>633</v>
      </c>
      <c r="AK12" s="66">
        <v>3226</v>
      </c>
      <c r="AL12" s="71">
        <v>636</v>
      </c>
      <c r="AM12" s="71">
        <v>794</v>
      </c>
      <c r="AN12" s="71">
        <v>652</v>
      </c>
      <c r="AO12" s="71">
        <v>488</v>
      </c>
      <c r="AP12" s="66">
        <v>2570</v>
      </c>
      <c r="AQ12" s="71">
        <v>574</v>
      </c>
      <c r="AR12" s="71">
        <v>616</v>
      </c>
    </row>
    <row r="13" spans="1:45">
      <c r="A13" s="72" t="s">
        <v>7</v>
      </c>
      <c r="B13" s="24"/>
      <c r="C13" s="73"/>
      <c r="D13" s="73">
        <v>0.20436817472698898</v>
      </c>
      <c r="E13" s="73">
        <v>3.8860103626943143E-3</v>
      </c>
      <c r="F13" s="73">
        <v>-0.41677419354838707</v>
      </c>
      <c r="G13" s="24"/>
      <c r="H13" s="73">
        <v>0.76769911504424782</v>
      </c>
      <c r="I13" s="73">
        <v>2.3779724655819789E-2</v>
      </c>
      <c r="J13" s="73">
        <v>6.968215158924207E-2</v>
      </c>
      <c r="K13" s="73">
        <v>-0.4514285714285714</v>
      </c>
      <c r="L13" s="24"/>
      <c r="M13" s="73">
        <v>0.8208333333333333</v>
      </c>
      <c r="N13" s="73">
        <v>0.13272311212814647</v>
      </c>
      <c r="O13" s="73">
        <v>-1.1111111111111072E-2</v>
      </c>
      <c r="P13" s="73">
        <v>-7.9673135852911137E-2</v>
      </c>
      <c r="Q13" s="24"/>
      <c r="R13" s="73">
        <v>-0.2619311875693674</v>
      </c>
      <c r="S13" s="73">
        <v>0.40601503759398505</v>
      </c>
      <c r="T13" s="73">
        <v>9.6256684491977662E-3</v>
      </c>
      <c r="U13" s="73">
        <v>-0.24682203389830504</v>
      </c>
      <c r="V13" s="24"/>
      <c r="W13" s="73">
        <v>0.19549929676511946</v>
      </c>
      <c r="X13" s="73">
        <v>-0.12235294117647055</v>
      </c>
      <c r="Y13" s="73">
        <v>-0.10589812332439674</v>
      </c>
      <c r="Z13" s="73">
        <v>0.16641679160419787</v>
      </c>
      <c r="AA13" s="24"/>
      <c r="AB13" s="73">
        <v>-2.1850899742930641E-2</v>
      </c>
      <c r="AC13" s="73">
        <v>-2.2339027595269401E-2</v>
      </c>
      <c r="AD13" s="73">
        <v>-3.0913978494623628E-2</v>
      </c>
      <c r="AE13" s="73">
        <v>-0.17753120665742028</v>
      </c>
      <c r="AF13" s="24"/>
      <c r="AG13" s="73">
        <v>0.16020236087689721</v>
      </c>
      <c r="AH13" s="73">
        <v>0.79360465116279078</v>
      </c>
      <c r="AI13" s="73">
        <v>-0.45623987034035651</v>
      </c>
      <c r="AJ13" s="73">
        <v>-5.663189269746649E-2</v>
      </c>
      <c r="AK13" s="24"/>
      <c r="AL13" s="73">
        <v>4.7393364928909332E-3</v>
      </c>
      <c r="AM13" s="73">
        <v>0.2484276729559749</v>
      </c>
      <c r="AN13" s="73">
        <v>-0.17884130982367763</v>
      </c>
      <c r="AO13" s="73">
        <v>-0.25153374233128833</v>
      </c>
      <c r="AP13" s="24"/>
      <c r="AQ13" s="73">
        <v>0.17622950819672134</v>
      </c>
      <c r="AR13" s="73">
        <v>7.3170731707317138E-2</v>
      </c>
    </row>
    <row r="14" spans="1:45">
      <c r="A14" s="72" t="s">
        <v>8</v>
      </c>
      <c r="B14" s="24"/>
      <c r="C14" s="74"/>
      <c r="D14" s="74"/>
      <c r="E14" s="74"/>
      <c r="F14" s="74"/>
      <c r="G14" s="24">
        <v>0.13744075829383884</v>
      </c>
      <c r="H14" s="74">
        <v>0.24648985959438385</v>
      </c>
      <c r="I14" s="74">
        <v>5.9585492227979264E-2</v>
      </c>
      <c r="J14" s="74">
        <v>0.12903225806451624</v>
      </c>
      <c r="K14" s="74">
        <v>6.1946902654867353E-2</v>
      </c>
      <c r="L14" s="24">
        <v>0.12575757575757573</v>
      </c>
      <c r="M14" s="74">
        <v>9.3867334167709648E-2</v>
      </c>
      <c r="N14" s="74">
        <v>0.21026894865525669</v>
      </c>
      <c r="O14" s="74">
        <v>0.11885714285714277</v>
      </c>
      <c r="P14" s="74">
        <v>0.87708333333333344</v>
      </c>
      <c r="Q14" s="24">
        <v>0.25975773889636611</v>
      </c>
      <c r="R14" s="74">
        <v>-0.23913043478260865</v>
      </c>
      <c r="S14" s="74">
        <v>-5.555555555555558E-2</v>
      </c>
      <c r="T14" s="74">
        <v>-3.5750766087844776E-2</v>
      </c>
      <c r="U14" s="74">
        <v>-0.21087680355160932</v>
      </c>
      <c r="V14" s="24">
        <v>-0.13060897435897434</v>
      </c>
      <c r="W14" s="74">
        <v>0.27819548872180455</v>
      </c>
      <c r="X14" s="74">
        <v>-0.20213903743315509</v>
      </c>
      <c r="Y14" s="74">
        <v>-0.29343220338983056</v>
      </c>
      <c r="Z14" s="74">
        <v>9.4233473980309457E-2</v>
      </c>
      <c r="AA14" s="24">
        <v>-6.5745007680491518E-2</v>
      </c>
      <c r="AB14" s="74">
        <v>-0.1047058823529412</v>
      </c>
      <c r="AC14" s="74">
        <v>-2.6809651474530849E-3</v>
      </c>
      <c r="AD14" s="74">
        <v>8.0959520239880067E-2</v>
      </c>
      <c r="AE14" s="74">
        <v>-0.23778920308483287</v>
      </c>
      <c r="AF14" s="24">
        <v>-7.3002301874383391E-2</v>
      </c>
      <c r="AG14" s="74">
        <v>-9.592641261498025E-2</v>
      </c>
      <c r="AH14" s="74">
        <v>0.65860215053763449</v>
      </c>
      <c r="AI14" s="74">
        <v>-6.9348127600554754E-2</v>
      </c>
      <c r="AJ14" s="74">
        <v>6.7453625632377667E-2</v>
      </c>
      <c r="AK14" s="24">
        <v>0.14437743880808807</v>
      </c>
      <c r="AL14" s="74">
        <v>-7.5581395348837233E-2</v>
      </c>
      <c r="AM14" s="74">
        <v>-0.35656401944894656</v>
      </c>
      <c r="AN14" s="74">
        <v>-2.8315946348733245E-2</v>
      </c>
      <c r="AO14" s="74">
        <v>-0.2290679304897314</v>
      </c>
      <c r="AP14" s="24">
        <v>-0.20334779913205203</v>
      </c>
      <c r="AQ14" s="74">
        <v>-9.7484276729559727E-2</v>
      </c>
      <c r="AR14" s="74">
        <v>-0.22418136020151136</v>
      </c>
    </row>
    <row r="15" spans="1:45" s="36" customFormat="1">
      <c r="A15" s="70" t="s">
        <v>76</v>
      </c>
      <c r="B15" s="66">
        <v>1330</v>
      </c>
      <c r="C15" s="71">
        <v>411</v>
      </c>
      <c r="D15" s="71">
        <v>456</v>
      </c>
      <c r="E15" s="71">
        <v>462</v>
      </c>
      <c r="F15" s="71">
        <v>298</v>
      </c>
      <c r="G15" s="66">
        <v>1627</v>
      </c>
      <c r="H15" s="71">
        <v>608</v>
      </c>
      <c r="I15" s="71">
        <v>541</v>
      </c>
      <c r="J15" s="71">
        <v>2088</v>
      </c>
      <c r="K15" s="71">
        <v>366</v>
      </c>
      <c r="L15" s="66">
        <v>3603</v>
      </c>
      <c r="M15" s="71">
        <v>642</v>
      </c>
      <c r="N15" s="71">
        <v>638</v>
      </c>
      <c r="O15" s="71">
        <v>588</v>
      </c>
      <c r="P15" s="71">
        <v>575</v>
      </c>
      <c r="Q15" s="66">
        <v>2443</v>
      </c>
      <c r="R15" s="71">
        <v>407</v>
      </c>
      <c r="S15" s="71">
        <v>585</v>
      </c>
      <c r="T15" s="71">
        <v>550</v>
      </c>
      <c r="U15" s="71">
        <v>532</v>
      </c>
      <c r="V15" s="66">
        <v>2074</v>
      </c>
      <c r="W15" s="71">
        <v>582</v>
      </c>
      <c r="X15" s="71">
        <v>415</v>
      </c>
      <c r="Y15" s="71">
        <v>342</v>
      </c>
      <c r="Z15" s="71">
        <v>522</v>
      </c>
      <c r="AA15" s="66">
        <v>1861</v>
      </c>
      <c r="AB15" s="71">
        <v>497</v>
      </c>
      <c r="AC15" s="71">
        <v>473</v>
      </c>
      <c r="AD15" s="71">
        <v>449</v>
      </c>
      <c r="AE15" s="71">
        <v>352</v>
      </c>
      <c r="AF15" s="66">
        <v>1771</v>
      </c>
      <c r="AG15" s="71">
        <v>457</v>
      </c>
      <c r="AH15" s="71">
        <v>810</v>
      </c>
      <c r="AI15" s="71">
        <v>428</v>
      </c>
      <c r="AJ15" s="71">
        <v>416</v>
      </c>
      <c r="AK15" s="66">
        <v>2111</v>
      </c>
      <c r="AL15" s="71">
        <v>463</v>
      </c>
      <c r="AM15" s="71">
        <v>482</v>
      </c>
      <c r="AN15" s="71">
        <v>407</v>
      </c>
      <c r="AO15" s="71">
        <v>369</v>
      </c>
      <c r="AP15" s="66">
        <v>1721</v>
      </c>
      <c r="AQ15" s="71">
        <v>288</v>
      </c>
      <c r="AR15" s="71">
        <v>377</v>
      </c>
      <c r="AS15" s="191"/>
    </row>
    <row r="16" spans="1:45">
      <c r="A16" s="72" t="s">
        <v>7</v>
      </c>
      <c r="B16" s="24"/>
      <c r="C16" s="73"/>
      <c r="D16" s="73">
        <v>0.10948905109489049</v>
      </c>
      <c r="E16" s="73">
        <v>1.3157894736842035E-2</v>
      </c>
      <c r="F16" s="73">
        <v>-0.35497835497835495</v>
      </c>
      <c r="G16" s="24"/>
      <c r="H16" s="73">
        <v>1.0402684563758391</v>
      </c>
      <c r="I16" s="73">
        <v>-0.11019736842105265</v>
      </c>
      <c r="J16" s="73">
        <v>2.8595194085027726</v>
      </c>
      <c r="K16" s="73">
        <v>-0.82471264367816088</v>
      </c>
      <c r="L16" s="24"/>
      <c r="M16" s="73">
        <v>0.75409836065573765</v>
      </c>
      <c r="N16" s="73">
        <v>-6.230529595015577E-3</v>
      </c>
      <c r="O16" s="73">
        <v>-7.8369905956112818E-2</v>
      </c>
      <c r="P16" s="73">
        <v>-2.2108843537414935E-2</v>
      </c>
      <c r="Q16" s="24"/>
      <c r="R16" s="73">
        <v>-0.29217391304347828</v>
      </c>
      <c r="S16" s="73">
        <v>0.4373464373464373</v>
      </c>
      <c r="T16" s="73">
        <v>-5.9829059829059839E-2</v>
      </c>
      <c r="U16" s="73">
        <v>-3.2727272727272716E-2</v>
      </c>
      <c r="V16" s="24"/>
      <c r="W16" s="73">
        <v>9.3984962406014949E-2</v>
      </c>
      <c r="X16" s="73">
        <v>-0.28694158075601373</v>
      </c>
      <c r="Y16" s="73">
        <v>-0.17590361445783131</v>
      </c>
      <c r="Z16" s="73">
        <v>0.52631578947368429</v>
      </c>
      <c r="AA16" s="24"/>
      <c r="AB16" s="73">
        <v>-4.789272030651337E-2</v>
      </c>
      <c r="AC16" s="73">
        <v>-4.8289738430583484E-2</v>
      </c>
      <c r="AD16" s="73">
        <v>-5.0739957716701922E-2</v>
      </c>
      <c r="AE16" s="73">
        <v>-0.21603563474387533</v>
      </c>
      <c r="AF16" s="24"/>
      <c r="AG16" s="73">
        <v>0.29829545454545459</v>
      </c>
      <c r="AH16" s="73">
        <v>0.77242888402625831</v>
      </c>
      <c r="AI16" s="73">
        <v>-0.47160493827160499</v>
      </c>
      <c r="AJ16" s="73">
        <v>-2.8037383177570097E-2</v>
      </c>
      <c r="AK16" s="24"/>
      <c r="AL16" s="73">
        <v>0.11298076923076916</v>
      </c>
      <c r="AM16" s="73">
        <v>4.1036717062634898E-2</v>
      </c>
      <c r="AN16" s="73">
        <v>-0.15560165975103735</v>
      </c>
      <c r="AO16" s="73">
        <v>-9.3366093366093361E-2</v>
      </c>
      <c r="AP16" s="24"/>
      <c r="AQ16" s="73">
        <v>-0.21951219512195119</v>
      </c>
      <c r="AR16" s="73">
        <v>0.30902777777777768</v>
      </c>
    </row>
    <row r="17" spans="1:44">
      <c r="A17" s="72" t="s">
        <v>8</v>
      </c>
      <c r="B17" s="24"/>
      <c r="C17" s="74"/>
      <c r="D17" s="74"/>
      <c r="E17" s="74"/>
      <c r="F17" s="74"/>
      <c r="G17" s="24">
        <v>0.22330827067669179</v>
      </c>
      <c r="H17" s="74">
        <v>0.47931873479318732</v>
      </c>
      <c r="I17" s="74">
        <v>0.18640350877192979</v>
      </c>
      <c r="J17" s="74">
        <v>3.5194805194805197</v>
      </c>
      <c r="K17" s="74">
        <v>0.22818791946308714</v>
      </c>
      <c r="L17" s="24">
        <v>1.2145052243392747</v>
      </c>
      <c r="M17" s="74">
        <v>5.5921052631578982E-2</v>
      </c>
      <c r="N17" s="74">
        <v>0.17929759704251391</v>
      </c>
      <c r="O17" s="74">
        <v>-0.71839080459770122</v>
      </c>
      <c r="P17" s="74">
        <v>0.5710382513661203</v>
      </c>
      <c r="Q17" s="24">
        <v>-0.32195392728281991</v>
      </c>
      <c r="R17" s="74">
        <v>-0.36604361370716509</v>
      </c>
      <c r="S17" s="74">
        <v>-8.3072100313479669E-2</v>
      </c>
      <c r="T17" s="74">
        <v>-6.4625850340136015E-2</v>
      </c>
      <c r="U17" s="74">
        <v>-7.478260869565212E-2</v>
      </c>
      <c r="V17" s="24">
        <v>-0.15104379860826855</v>
      </c>
      <c r="W17" s="74">
        <v>0.42997542997542992</v>
      </c>
      <c r="X17" s="74">
        <v>-0.29059829059829057</v>
      </c>
      <c r="Y17" s="74">
        <v>-0.37818181818181817</v>
      </c>
      <c r="Z17" s="74">
        <v>-1.8796992481203034E-2</v>
      </c>
      <c r="AA17" s="24">
        <v>-0.10270009643201539</v>
      </c>
      <c r="AB17" s="74">
        <v>-0.14604810996563578</v>
      </c>
      <c r="AC17" s="74">
        <v>0.13975903614457841</v>
      </c>
      <c r="AD17" s="74">
        <v>0.3128654970760234</v>
      </c>
      <c r="AE17" s="74">
        <v>-0.32567049808429116</v>
      </c>
      <c r="AF17" s="24">
        <v>-4.8361096184846852E-2</v>
      </c>
      <c r="AG17" s="74">
        <v>-8.0482897384305807E-2</v>
      </c>
      <c r="AH17" s="74">
        <v>0.71247357293868929</v>
      </c>
      <c r="AI17" s="74">
        <v>-4.6770601336302842E-2</v>
      </c>
      <c r="AJ17" s="74">
        <v>0.18181818181818188</v>
      </c>
      <c r="AK17" s="24">
        <v>0.19198193111236583</v>
      </c>
      <c r="AL17" s="74">
        <v>1.3129102844638973E-2</v>
      </c>
      <c r="AM17" s="74">
        <v>-0.40493827160493823</v>
      </c>
      <c r="AN17" s="74">
        <v>-4.9065420560747697E-2</v>
      </c>
      <c r="AO17" s="74">
        <v>-0.11298076923076927</v>
      </c>
      <c r="AP17" s="24">
        <v>-0.18474656560871627</v>
      </c>
      <c r="AQ17" s="74">
        <v>-0.37796976241900648</v>
      </c>
      <c r="AR17" s="74">
        <v>-0.21784232365145229</v>
      </c>
    </row>
    <row r="18" spans="1:44">
      <c r="A18" s="70" t="s">
        <v>34</v>
      </c>
      <c r="B18" s="65">
        <v>0.51</v>
      </c>
      <c r="C18" s="75">
        <v>0.15</v>
      </c>
      <c r="D18" s="75">
        <v>0.17</v>
      </c>
      <c r="E18" s="75">
        <v>0.18</v>
      </c>
      <c r="F18" s="76">
        <v>0.12000000000000002</v>
      </c>
      <c r="G18" s="65">
        <v>0.62</v>
      </c>
      <c r="H18" s="75">
        <v>0.23</v>
      </c>
      <c r="I18" s="75">
        <v>0.21</v>
      </c>
      <c r="J18" s="75">
        <v>0.79</v>
      </c>
      <c r="K18" s="76">
        <v>0.13701858018376797</v>
      </c>
      <c r="L18" s="65">
        <v>1.367018580183768</v>
      </c>
      <c r="M18" s="75">
        <v>0.24086669304465597</v>
      </c>
      <c r="N18" s="75">
        <v>0.24</v>
      </c>
      <c r="O18" s="76">
        <v>0.22</v>
      </c>
      <c r="P18" s="75">
        <v>0.21</v>
      </c>
      <c r="Q18" s="65">
        <v>0.91</v>
      </c>
      <c r="R18" s="75">
        <v>0.15</v>
      </c>
      <c r="S18" s="75">
        <v>0.22</v>
      </c>
      <c r="T18" s="76">
        <v>0.2</v>
      </c>
      <c r="U18" s="76">
        <v>0.20000000000000009</v>
      </c>
      <c r="V18" s="65">
        <v>0.77</v>
      </c>
      <c r="W18" s="75">
        <v>0.21</v>
      </c>
      <c r="X18" s="75">
        <v>0.15</v>
      </c>
      <c r="Y18" s="75">
        <v>0.13</v>
      </c>
      <c r="Z18" s="76">
        <v>0.19000000000000003</v>
      </c>
      <c r="AA18" s="65">
        <v>0.68</v>
      </c>
      <c r="AB18" s="75">
        <v>0.18</v>
      </c>
      <c r="AC18" s="75">
        <v>0.17</v>
      </c>
      <c r="AD18" s="75">
        <v>0.16</v>
      </c>
      <c r="AE18" s="76">
        <v>0.13</v>
      </c>
      <c r="AF18" s="65">
        <v>0.65</v>
      </c>
      <c r="AG18" s="75">
        <v>0.17</v>
      </c>
      <c r="AH18" s="75">
        <v>0.3</v>
      </c>
      <c r="AI18" s="75">
        <v>0.16</v>
      </c>
      <c r="AJ18" s="76">
        <v>0.15</v>
      </c>
      <c r="AK18" s="65">
        <v>0.77</v>
      </c>
      <c r="AL18" s="75">
        <v>0.17</v>
      </c>
      <c r="AM18" s="75">
        <v>0.18</v>
      </c>
      <c r="AN18" s="75">
        <v>0.15</v>
      </c>
      <c r="AO18" s="76">
        <v>0.12999999999999998</v>
      </c>
      <c r="AP18" s="65">
        <v>0.63</v>
      </c>
      <c r="AQ18" s="75">
        <v>0.1</v>
      </c>
      <c r="AR18" s="75">
        <v>0.14000000000000001</v>
      </c>
    </row>
    <row r="19" spans="1:44">
      <c r="A19" s="70" t="s">
        <v>35</v>
      </c>
      <c r="B19" s="65">
        <v>0.5</v>
      </c>
      <c r="C19" s="75">
        <v>0.15</v>
      </c>
      <c r="D19" s="75">
        <v>0.17</v>
      </c>
      <c r="E19" s="75">
        <v>0.17</v>
      </c>
      <c r="F19" s="76">
        <v>0.11999999999999991</v>
      </c>
      <c r="G19" s="65">
        <v>0.61</v>
      </c>
      <c r="H19" s="75">
        <v>0.23</v>
      </c>
      <c r="I19" s="75">
        <v>0.2</v>
      </c>
      <c r="J19" s="75">
        <v>0.79</v>
      </c>
      <c r="K19" s="76">
        <v>0.12209418646577999</v>
      </c>
      <c r="L19" s="65">
        <v>1.34209418646578</v>
      </c>
      <c r="M19" s="75">
        <v>0.23930366302954395</v>
      </c>
      <c r="N19" s="75">
        <v>0.24</v>
      </c>
      <c r="O19" s="75">
        <v>0.22</v>
      </c>
      <c r="P19" s="75">
        <v>0.21</v>
      </c>
      <c r="Q19" s="65">
        <v>0.9</v>
      </c>
      <c r="R19" s="75">
        <v>0.15</v>
      </c>
      <c r="S19" s="75">
        <v>0.21</v>
      </c>
      <c r="T19" s="75">
        <v>0.2</v>
      </c>
      <c r="U19" s="76">
        <v>0.19</v>
      </c>
      <c r="V19" s="65">
        <v>0.76</v>
      </c>
      <c r="W19" s="75">
        <v>0.21</v>
      </c>
      <c r="X19" s="75">
        <v>0.15</v>
      </c>
      <c r="Y19" s="75">
        <v>0.13</v>
      </c>
      <c r="Z19" s="76">
        <v>0.19000000000000003</v>
      </c>
      <c r="AA19" s="65">
        <v>0.68</v>
      </c>
      <c r="AB19" s="75">
        <v>0.18</v>
      </c>
      <c r="AC19" s="75">
        <v>0.17</v>
      </c>
      <c r="AD19" s="75">
        <v>0.16</v>
      </c>
      <c r="AE19" s="76">
        <v>0.13</v>
      </c>
      <c r="AF19" s="65">
        <v>0.65</v>
      </c>
      <c r="AG19" s="75">
        <v>0.17</v>
      </c>
      <c r="AH19" s="75">
        <v>0.28999999999999998</v>
      </c>
      <c r="AI19" s="75">
        <v>0.16</v>
      </c>
      <c r="AJ19" s="76">
        <v>0.15</v>
      </c>
      <c r="AK19" s="65">
        <v>0.77</v>
      </c>
      <c r="AL19" s="75">
        <v>0.17</v>
      </c>
      <c r="AM19" s="75">
        <v>0.17</v>
      </c>
      <c r="AN19" s="75">
        <v>0.15</v>
      </c>
      <c r="AO19" s="76">
        <v>0.12999999999999992</v>
      </c>
      <c r="AP19" s="65">
        <v>0.62</v>
      </c>
      <c r="AQ19" s="75">
        <v>0.1</v>
      </c>
      <c r="AR19" s="75">
        <v>0.14000000000000001</v>
      </c>
    </row>
    <row r="20" spans="1:44">
      <c r="A20" s="70"/>
      <c r="B20" s="29"/>
      <c r="C20" s="77"/>
      <c r="D20" s="77"/>
      <c r="E20" s="77"/>
      <c r="F20" s="77"/>
      <c r="G20" s="29"/>
      <c r="H20" s="77"/>
      <c r="I20" s="77"/>
      <c r="J20" s="77"/>
      <c r="K20" s="77"/>
      <c r="L20" s="29"/>
      <c r="M20" s="77"/>
      <c r="N20" s="77"/>
      <c r="O20" s="77"/>
      <c r="P20" s="77"/>
      <c r="Q20" s="29"/>
      <c r="R20" s="77"/>
      <c r="S20" s="77"/>
      <c r="T20" s="77"/>
      <c r="U20" s="77"/>
      <c r="V20" s="29"/>
      <c r="W20" s="77"/>
      <c r="X20" s="77"/>
      <c r="Y20" s="77"/>
      <c r="Z20" s="77"/>
      <c r="AA20" s="29"/>
      <c r="AB20" s="77"/>
      <c r="AC20" s="77"/>
      <c r="AD20" s="77"/>
      <c r="AE20" s="77"/>
      <c r="AF20" s="29"/>
      <c r="AG20" s="77"/>
      <c r="AH20" s="77"/>
      <c r="AI20" s="77"/>
      <c r="AJ20" s="77"/>
      <c r="AK20" s="29"/>
      <c r="AL20" s="77"/>
      <c r="AM20" s="77"/>
      <c r="AN20" s="77"/>
      <c r="AO20" s="77"/>
      <c r="AP20" s="29"/>
      <c r="AQ20" s="77"/>
      <c r="AR20" s="77"/>
    </row>
    <row r="21" spans="1:44" s="36" customFormat="1">
      <c r="A21" s="70" t="s">
        <v>11</v>
      </c>
      <c r="B21" s="66">
        <v>1509</v>
      </c>
      <c r="C21" s="71">
        <v>368</v>
      </c>
      <c r="D21" s="71">
        <v>361</v>
      </c>
      <c r="E21" s="71">
        <v>365</v>
      </c>
      <c r="F21" s="71">
        <v>364</v>
      </c>
      <c r="G21" s="66">
        <v>1458</v>
      </c>
      <c r="H21" s="71">
        <v>371</v>
      </c>
      <c r="I21" s="71">
        <v>377</v>
      </c>
      <c r="J21" s="71">
        <v>361</v>
      </c>
      <c r="K21" s="71">
        <v>376</v>
      </c>
      <c r="L21" s="66">
        <v>1485</v>
      </c>
      <c r="M21" s="71">
        <v>343</v>
      </c>
      <c r="N21" s="71">
        <v>348</v>
      </c>
      <c r="O21" s="71">
        <v>350</v>
      </c>
      <c r="P21" s="71">
        <v>368</v>
      </c>
      <c r="Q21" s="66">
        <v>1409</v>
      </c>
      <c r="R21" s="71">
        <v>335</v>
      </c>
      <c r="S21" s="71">
        <v>348</v>
      </c>
      <c r="T21" s="71">
        <v>357</v>
      </c>
      <c r="U21" s="71">
        <v>355</v>
      </c>
      <c r="V21" s="66">
        <v>1395</v>
      </c>
      <c r="W21" s="71">
        <v>358</v>
      </c>
      <c r="X21" s="71">
        <v>358</v>
      </c>
      <c r="Y21" s="71">
        <v>359</v>
      </c>
      <c r="Z21" s="71">
        <v>361</v>
      </c>
      <c r="AA21" s="66">
        <v>1436</v>
      </c>
      <c r="AB21" s="71">
        <v>328</v>
      </c>
      <c r="AC21" s="71">
        <v>326</v>
      </c>
      <c r="AD21" s="71">
        <v>329</v>
      </c>
      <c r="AE21" s="71">
        <v>328</v>
      </c>
      <c r="AF21" s="66">
        <v>1311</v>
      </c>
      <c r="AG21" s="71">
        <v>314</v>
      </c>
      <c r="AH21" s="71">
        <v>319</v>
      </c>
      <c r="AI21" s="71">
        <v>327</v>
      </c>
      <c r="AJ21" s="71">
        <v>321</v>
      </c>
      <c r="AK21" s="66">
        <v>1281</v>
      </c>
      <c r="AL21" s="71">
        <v>317</v>
      </c>
      <c r="AM21" s="71">
        <v>451</v>
      </c>
      <c r="AN21" s="71">
        <v>457</v>
      </c>
      <c r="AO21" s="71">
        <v>459</v>
      </c>
      <c r="AP21" s="66">
        <v>1684</v>
      </c>
      <c r="AQ21" s="71">
        <v>449</v>
      </c>
      <c r="AR21" s="71">
        <v>440</v>
      </c>
    </row>
    <row r="22" spans="1:44">
      <c r="A22" s="72" t="s">
        <v>7</v>
      </c>
      <c r="B22" s="24"/>
      <c r="C22" s="73"/>
      <c r="D22" s="73">
        <v>-1.9021739130434812E-2</v>
      </c>
      <c r="E22" s="73">
        <v>1.1080332409972193E-2</v>
      </c>
      <c r="F22" s="73">
        <v>-2.739726027397249E-3</v>
      </c>
      <c r="G22" s="24"/>
      <c r="H22" s="73">
        <v>1.9230769230769162E-2</v>
      </c>
      <c r="I22" s="73">
        <v>1.6172506738544534E-2</v>
      </c>
      <c r="J22" s="73">
        <v>-4.2440318302387259E-2</v>
      </c>
      <c r="K22" s="73">
        <v>4.1551246537396169E-2</v>
      </c>
      <c r="L22" s="24"/>
      <c r="M22" s="73">
        <v>-8.7765957446808485E-2</v>
      </c>
      <c r="N22" s="73">
        <v>1.4577259475218707E-2</v>
      </c>
      <c r="O22" s="73">
        <v>5.7471264367816577E-3</v>
      </c>
      <c r="P22" s="73">
        <v>5.1428571428571379E-2</v>
      </c>
      <c r="Q22" s="24"/>
      <c r="R22" s="73">
        <v>-8.9673913043478271E-2</v>
      </c>
      <c r="S22" s="73">
        <v>3.8805970149253799E-2</v>
      </c>
      <c r="T22" s="73">
        <v>2.5862068965517349E-2</v>
      </c>
      <c r="U22" s="73">
        <v>-5.6022408963585235E-3</v>
      </c>
      <c r="V22" s="24"/>
      <c r="W22" s="73">
        <v>8.4507042253521014E-3</v>
      </c>
      <c r="X22" s="73">
        <v>0</v>
      </c>
      <c r="Y22" s="73">
        <v>2.7932960893854997E-3</v>
      </c>
      <c r="Z22" s="73">
        <v>5.5710306406684396E-3</v>
      </c>
      <c r="AA22" s="24"/>
      <c r="AB22" s="73">
        <v>-9.1412742382271484E-2</v>
      </c>
      <c r="AC22" s="73">
        <v>-6.0975609756097615E-3</v>
      </c>
      <c r="AD22" s="73">
        <v>9.2024539877300082E-3</v>
      </c>
      <c r="AE22" s="73">
        <v>-3.0395136778115228E-3</v>
      </c>
      <c r="AF22" s="24"/>
      <c r="AG22" s="73">
        <v>-4.2682926829268331E-2</v>
      </c>
      <c r="AH22" s="73">
        <v>1.5923566878980999E-2</v>
      </c>
      <c r="AI22" s="73">
        <v>2.5078369905956022E-2</v>
      </c>
      <c r="AJ22" s="73">
        <v>-1.834862385321101E-2</v>
      </c>
      <c r="AK22" s="24"/>
      <c r="AL22" s="73">
        <v>-1.2461059190031154E-2</v>
      </c>
      <c r="AM22" s="73">
        <v>0.42271293375394325</v>
      </c>
      <c r="AN22" s="73">
        <v>1.3303769401330268E-2</v>
      </c>
      <c r="AO22" s="73">
        <v>4.3763676148795838E-3</v>
      </c>
      <c r="AP22" s="24"/>
      <c r="AQ22" s="73">
        <v>-2.1786492374727628E-2</v>
      </c>
      <c r="AR22" s="73">
        <v>-2.0044543429844075E-2</v>
      </c>
    </row>
    <row r="23" spans="1:44">
      <c r="A23" s="72" t="s">
        <v>8</v>
      </c>
      <c r="B23" s="24"/>
      <c r="C23" s="74"/>
      <c r="D23" s="74"/>
      <c r="E23" s="74"/>
      <c r="F23" s="74"/>
      <c r="G23" s="24">
        <v>-3.379721669980118E-2</v>
      </c>
      <c r="H23" s="74">
        <v>8.152173913043459E-3</v>
      </c>
      <c r="I23" s="74">
        <v>4.4321329639889218E-2</v>
      </c>
      <c r="J23" s="74">
        <v>-1.0958904109588996E-2</v>
      </c>
      <c r="K23" s="74">
        <v>3.2967032967033072E-2</v>
      </c>
      <c r="L23" s="24">
        <v>1.8518518518518601E-2</v>
      </c>
      <c r="M23" s="74">
        <v>-7.547169811320753E-2</v>
      </c>
      <c r="N23" s="74">
        <v>-7.6923076923076872E-2</v>
      </c>
      <c r="O23" s="74">
        <v>-3.0470914127423865E-2</v>
      </c>
      <c r="P23" s="74">
        <v>-2.1276595744680882E-2</v>
      </c>
      <c r="Q23" s="24">
        <v>-5.1178451178451212E-2</v>
      </c>
      <c r="R23" s="74">
        <v>-2.3323615160349864E-2</v>
      </c>
      <c r="S23" s="74">
        <v>0</v>
      </c>
      <c r="T23" s="74">
        <v>2.0000000000000018E-2</v>
      </c>
      <c r="U23" s="74">
        <v>-3.5326086956521729E-2</v>
      </c>
      <c r="V23" s="24">
        <v>-9.936124911284594E-3</v>
      </c>
      <c r="W23" s="74">
        <v>6.8656716417910379E-2</v>
      </c>
      <c r="X23" s="74">
        <v>2.8735632183908066E-2</v>
      </c>
      <c r="Y23" s="74">
        <v>5.6022408963585235E-3</v>
      </c>
      <c r="Z23" s="74">
        <v>1.6901408450704203E-2</v>
      </c>
      <c r="AA23" s="24">
        <v>2.9390681003584218E-2</v>
      </c>
      <c r="AB23" s="74">
        <v>-8.3798882681564213E-2</v>
      </c>
      <c r="AC23" s="74">
        <v>-8.9385474860335212E-2</v>
      </c>
      <c r="AD23" s="74">
        <v>-8.3565459610027815E-2</v>
      </c>
      <c r="AE23" s="74">
        <v>-9.1412742382271484E-2</v>
      </c>
      <c r="AF23" s="24">
        <v>-8.70473537604457E-2</v>
      </c>
      <c r="AG23" s="74">
        <v>-4.2682926829268331E-2</v>
      </c>
      <c r="AH23" s="74">
        <v>-2.1472392638036797E-2</v>
      </c>
      <c r="AI23" s="74">
        <v>-6.0790273556230456E-3</v>
      </c>
      <c r="AJ23" s="74">
        <v>-2.1341463414634165E-2</v>
      </c>
      <c r="AK23" s="24">
        <v>-2.2883295194508046E-2</v>
      </c>
      <c r="AL23" s="74">
        <v>9.5541401273886439E-3</v>
      </c>
      <c r="AM23" s="74">
        <v>0.4137931034482758</v>
      </c>
      <c r="AN23" s="74">
        <v>0.39755351681957185</v>
      </c>
      <c r="AO23" s="74">
        <v>0.42990654205607481</v>
      </c>
      <c r="AP23" s="24">
        <v>0.31459797033567516</v>
      </c>
      <c r="AQ23" s="74">
        <v>0.41640378548895907</v>
      </c>
      <c r="AR23" s="74">
        <v>-2.4390243902439046E-2</v>
      </c>
    </row>
    <row r="24" spans="1:44">
      <c r="A24" s="70" t="s">
        <v>94</v>
      </c>
      <c r="B24" s="66">
        <v>2192</v>
      </c>
      <c r="C24" s="82" t="s">
        <v>56</v>
      </c>
      <c r="D24" s="82" t="s">
        <v>56</v>
      </c>
      <c r="E24" s="82" t="s">
        <v>56</v>
      </c>
      <c r="F24" s="82" t="s">
        <v>56</v>
      </c>
      <c r="G24" s="66">
        <v>2161</v>
      </c>
      <c r="H24" s="123" t="s">
        <v>47</v>
      </c>
      <c r="I24" s="123" t="s">
        <v>47</v>
      </c>
      <c r="J24" s="123" t="s">
        <v>47</v>
      </c>
      <c r="K24" s="123" t="s">
        <v>47</v>
      </c>
      <c r="L24" s="66">
        <v>1990</v>
      </c>
      <c r="M24" s="71">
        <v>505</v>
      </c>
      <c r="N24" s="71">
        <v>489</v>
      </c>
      <c r="O24" s="71">
        <v>492</v>
      </c>
      <c r="P24" s="71">
        <v>538</v>
      </c>
      <c r="Q24" s="66">
        <v>2024</v>
      </c>
      <c r="R24" s="71">
        <v>532</v>
      </c>
      <c r="S24" s="71">
        <v>540</v>
      </c>
      <c r="T24" s="71">
        <v>540</v>
      </c>
      <c r="U24" s="71">
        <v>478</v>
      </c>
      <c r="V24" s="66">
        <v>2090</v>
      </c>
      <c r="W24" s="71">
        <v>511</v>
      </c>
      <c r="X24" s="71">
        <v>505</v>
      </c>
      <c r="Y24" s="71">
        <v>511</v>
      </c>
      <c r="Z24" s="71">
        <v>449</v>
      </c>
      <c r="AA24" s="66">
        <v>1976</v>
      </c>
      <c r="AB24" s="71">
        <v>499</v>
      </c>
      <c r="AC24" s="71">
        <v>468</v>
      </c>
      <c r="AD24" s="71">
        <v>464</v>
      </c>
      <c r="AE24" s="71">
        <v>441</v>
      </c>
      <c r="AF24" s="66">
        <v>1872</v>
      </c>
      <c r="AG24" s="71">
        <v>448</v>
      </c>
      <c r="AH24" s="71">
        <v>443</v>
      </c>
      <c r="AI24" s="71">
        <v>437</v>
      </c>
      <c r="AJ24" s="71">
        <v>440</v>
      </c>
      <c r="AK24" s="66">
        <v>1768</v>
      </c>
      <c r="AL24" s="71">
        <v>439</v>
      </c>
      <c r="AM24" s="71">
        <v>497</v>
      </c>
      <c r="AN24" s="71">
        <v>506</v>
      </c>
      <c r="AO24" s="71">
        <v>515</v>
      </c>
      <c r="AP24" s="66">
        <v>1957</v>
      </c>
      <c r="AQ24" s="71">
        <v>513</v>
      </c>
      <c r="AR24" s="71">
        <v>495</v>
      </c>
    </row>
    <row r="25" spans="1:44">
      <c r="A25" s="72" t="s">
        <v>7</v>
      </c>
      <c r="B25" s="24"/>
      <c r="C25" s="74"/>
      <c r="D25" s="74"/>
      <c r="E25" s="74"/>
      <c r="F25" s="74"/>
      <c r="G25" s="24"/>
      <c r="H25" s="73"/>
      <c r="I25" s="73"/>
      <c r="J25" s="73"/>
      <c r="K25" s="73"/>
      <c r="L25" s="24"/>
      <c r="M25" s="73"/>
      <c r="N25" s="73">
        <v>-3.1683168316831711E-2</v>
      </c>
      <c r="O25" s="73">
        <v>6.1349693251533388E-3</v>
      </c>
      <c r="P25" s="73">
        <v>9.3495934959349603E-2</v>
      </c>
      <c r="Q25" s="24"/>
      <c r="R25" s="73">
        <v>-1.1152416356877359E-2</v>
      </c>
      <c r="S25" s="73">
        <v>1.5037593984962516E-2</v>
      </c>
      <c r="T25" s="73">
        <v>0</v>
      </c>
      <c r="U25" s="73">
        <v>-0.11481481481481481</v>
      </c>
      <c r="V25" s="24"/>
      <c r="W25" s="73">
        <v>6.9037656903765621E-2</v>
      </c>
      <c r="X25" s="73">
        <v>-1.1741682974559686E-2</v>
      </c>
      <c r="Y25" s="73">
        <v>1.1881188118811892E-2</v>
      </c>
      <c r="Z25" s="73">
        <v>-0.12133072407045009</v>
      </c>
      <c r="AA25" s="24"/>
      <c r="AB25" s="73">
        <v>0.11135857461024501</v>
      </c>
      <c r="AC25" s="73">
        <v>-6.2124248496993939E-2</v>
      </c>
      <c r="AD25" s="73">
        <v>-8.5470085470085166E-3</v>
      </c>
      <c r="AE25" s="73">
        <v>-4.9568965517241326E-2</v>
      </c>
      <c r="AF25" s="24"/>
      <c r="AG25" s="73">
        <v>1.5873015873015817E-2</v>
      </c>
      <c r="AH25" s="73">
        <v>-1.1160714285714302E-2</v>
      </c>
      <c r="AI25" s="73">
        <v>-1.3544018058690765E-2</v>
      </c>
      <c r="AJ25" s="73">
        <v>6.8649885583524917E-3</v>
      </c>
      <c r="AK25" s="24"/>
      <c r="AL25" s="73">
        <v>-2.2727272727273151E-3</v>
      </c>
      <c r="AM25" s="73">
        <v>0.13211845102505704</v>
      </c>
      <c r="AN25" s="73">
        <v>1.810865191146882E-2</v>
      </c>
      <c r="AO25" s="73">
        <v>1.7786561264822032E-2</v>
      </c>
      <c r="AP25" s="24"/>
      <c r="AQ25" s="73">
        <v>-3.8834951456310218E-3</v>
      </c>
      <c r="AR25" s="73">
        <v>-3.5087719298245612E-2</v>
      </c>
    </row>
    <row r="26" spans="1:44">
      <c r="A26" s="72" t="s">
        <v>8</v>
      </c>
      <c r="B26" s="24"/>
      <c r="C26" s="74"/>
      <c r="D26" s="74"/>
      <c r="E26" s="74"/>
      <c r="F26" s="74"/>
      <c r="G26" s="24">
        <v>-1.414233576642332E-2</v>
      </c>
      <c r="H26" s="74"/>
      <c r="I26" s="74"/>
      <c r="J26" s="74"/>
      <c r="K26" s="74"/>
      <c r="L26" s="24">
        <v>-7.9130032392410898E-2</v>
      </c>
      <c r="M26" s="74"/>
      <c r="N26" s="74"/>
      <c r="O26" s="73"/>
      <c r="P26" s="71"/>
      <c r="Q26" s="24">
        <v>1.7085427135678399E-2</v>
      </c>
      <c r="R26" s="74">
        <v>5.3465346534653513E-2</v>
      </c>
      <c r="S26" s="74">
        <v>0.10429447852760743</v>
      </c>
      <c r="T26" s="74">
        <v>9.7560975609756184E-2</v>
      </c>
      <c r="U26" s="74">
        <v>-0.11152416356877326</v>
      </c>
      <c r="V26" s="24">
        <v>3.2608695652173836E-2</v>
      </c>
      <c r="W26" s="74">
        <v>-3.9473684210526327E-2</v>
      </c>
      <c r="X26" s="74">
        <v>-6.481481481481477E-2</v>
      </c>
      <c r="Y26" s="74">
        <v>-5.3703703703703698E-2</v>
      </c>
      <c r="Z26" s="74">
        <v>-6.0669456066945626E-2</v>
      </c>
      <c r="AA26" s="24">
        <v>-5.4545454545454564E-2</v>
      </c>
      <c r="AB26" s="74">
        <v>-2.3483365949119372E-2</v>
      </c>
      <c r="AC26" s="74">
        <v>-7.3267326732673221E-2</v>
      </c>
      <c r="AD26" s="74">
        <v>-9.1976516634050931E-2</v>
      </c>
      <c r="AE26" s="74">
        <v>-1.7817371937639215E-2</v>
      </c>
      <c r="AF26" s="24">
        <v>-5.2631578947368474E-2</v>
      </c>
      <c r="AG26" s="74">
        <v>-0.10220440881763526</v>
      </c>
      <c r="AH26" s="74">
        <v>-5.3418803418803451E-2</v>
      </c>
      <c r="AI26" s="74">
        <v>-5.8189655172413812E-2</v>
      </c>
      <c r="AJ26" s="74">
        <v>-2.2675736961451642E-3</v>
      </c>
      <c r="AK26" s="24">
        <v>-5.555555555555558E-2</v>
      </c>
      <c r="AL26" s="74">
        <v>-2.0089285714285698E-2</v>
      </c>
      <c r="AM26" s="74">
        <v>0.12189616252821667</v>
      </c>
      <c r="AN26" s="74">
        <v>0.15789473684210531</v>
      </c>
      <c r="AO26" s="74">
        <v>0.17045454545454541</v>
      </c>
      <c r="AP26" s="24">
        <v>0.10690045248868785</v>
      </c>
      <c r="AQ26" s="74">
        <v>0.16856492027334857</v>
      </c>
      <c r="AR26" s="74">
        <v>-4.0241448692153181E-3</v>
      </c>
    </row>
    <row r="27" spans="1:44">
      <c r="A27" s="70" t="s">
        <v>117</v>
      </c>
      <c r="B27" s="127" t="s">
        <v>47</v>
      </c>
      <c r="C27" s="82" t="s">
        <v>56</v>
      </c>
      <c r="D27" s="82" t="s">
        <v>56</v>
      </c>
      <c r="E27" s="82" t="s">
        <v>56</v>
      </c>
      <c r="F27" s="82" t="s">
        <v>56</v>
      </c>
      <c r="G27" s="66">
        <v>96</v>
      </c>
      <c r="H27" s="123" t="s">
        <v>47</v>
      </c>
      <c r="I27" s="123" t="s">
        <v>47</v>
      </c>
      <c r="J27" s="123" t="s">
        <v>47</v>
      </c>
      <c r="K27" s="123" t="s">
        <v>47</v>
      </c>
      <c r="L27" s="66">
        <v>201</v>
      </c>
      <c r="M27" s="71">
        <v>-25</v>
      </c>
      <c r="N27" s="71">
        <v>-70</v>
      </c>
      <c r="O27" s="71">
        <v>-59</v>
      </c>
      <c r="P27" s="71">
        <v>-62</v>
      </c>
      <c r="Q27" s="66">
        <v>-216</v>
      </c>
      <c r="R27" s="71">
        <v>250</v>
      </c>
      <c r="S27" s="71">
        <v>-62</v>
      </c>
      <c r="T27" s="71">
        <v>-106</v>
      </c>
      <c r="U27" s="71">
        <v>57</v>
      </c>
      <c r="V27" s="66">
        <v>139</v>
      </c>
      <c r="W27" s="71">
        <v>-23</v>
      </c>
      <c r="X27" s="71">
        <v>17</v>
      </c>
      <c r="Y27" s="71">
        <v>-6</v>
      </c>
      <c r="Z27" s="71">
        <v>-116</v>
      </c>
      <c r="AA27" s="66">
        <v>-128</v>
      </c>
      <c r="AB27" s="71">
        <v>-72</v>
      </c>
      <c r="AC27" s="71">
        <v>-18</v>
      </c>
      <c r="AD27" s="71">
        <v>-6</v>
      </c>
      <c r="AE27" s="71">
        <v>81</v>
      </c>
      <c r="AF27" s="66">
        <v>-15</v>
      </c>
      <c r="AG27" s="71">
        <v>-8</v>
      </c>
      <c r="AH27" s="71">
        <v>-568</v>
      </c>
      <c r="AI27" s="71">
        <v>-25</v>
      </c>
      <c r="AJ27" s="71">
        <v>15</v>
      </c>
      <c r="AK27" s="66">
        <v>-586</v>
      </c>
      <c r="AL27" s="71">
        <v>-17</v>
      </c>
      <c r="AM27" s="71">
        <v>-141</v>
      </c>
      <c r="AN27" s="71">
        <v>-13</v>
      </c>
      <c r="AO27" s="71">
        <v>76</v>
      </c>
      <c r="AP27" s="66">
        <v>-95</v>
      </c>
      <c r="AQ27" s="71">
        <v>5</v>
      </c>
      <c r="AR27" s="71">
        <v>-12</v>
      </c>
    </row>
    <row r="28" spans="1:44">
      <c r="A28" s="72" t="s">
        <v>7</v>
      </c>
      <c r="B28" s="24"/>
      <c r="C28" s="74"/>
      <c r="D28" s="74"/>
      <c r="E28" s="74"/>
      <c r="F28" s="74"/>
      <c r="G28" s="24"/>
      <c r="H28" s="74"/>
      <c r="I28" s="74"/>
      <c r="J28" s="74"/>
      <c r="K28" s="74"/>
      <c r="L28" s="24"/>
      <c r="M28" s="74"/>
      <c r="N28" s="73">
        <v>1.7999999999999998</v>
      </c>
      <c r="O28" s="73">
        <v>-0.15714285714285714</v>
      </c>
      <c r="P28" s="73">
        <v>5.0847457627118731E-2</v>
      </c>
      <c r="Q28" s="24"/>
      <c r="R28" s="88" t="s">
        <v>52</v>
      </c>
      <c r="S28" s="88" t="s">
        <v>52</v>
      </c>
      <c r="T28" s="73">
        <v>0.70967741935483875</v>
      </c>
      <c r="U28" s="88" t="s">
        <v>52</v>
      </c>
      <c r="V28" s="24"/>
      <c r="W28" s="88" t="s">
        <v>52</v>
      </c>
      <c r="X28" s="88" t="s">
        <v>52</v>
      </c>
      <c r="Y28" s="88" t="s">
        <v>52</v>
      </c>
      <c r="Z28" s="88" t="s">
        <v>52</v>
      </c>
      <c r="AA28" s="24"/>
      <c r="AB28" s="88" t="s">
        <v>46</v>
      </c>
      <c r="AC28" s="88" t="s">
        <v>46</v>
      </c>
      <c r="AD28" s="88" t="s">
        <v>46</v>
      </c>
      <c r="AE28" s="88" t="s">
        <v>46</v>
      </c>
      <c r="AF28" s="24"/>
      <c r="AG28" s="88" t="s">
        <v>46</v>
      </c>
      <c r="AH28" s="88" t="s">
        <v>46</v>
      </c>
      <c r="AI28" s="88" t="s">
        <v>46</v>
      </c>
      <c r="AJ28" s="88" t="s">
        <v>46</v>
      </c>
      <c r="AK28" s="24"/>
      <c r="AL28" s="88" t="s">
        <v>52</v>
      </c>
      <c r="AM28" s="73">
        <v>7.2941176470588243</v>
      </c>
      <c r="AN28" s="73">
        <v>-0.90780141843971629</v>
      </c>
      <c r="AO28" s="88" t="s">
        <v>46</v>
      </c>
      <c r="AP28" s="24"/>
      <c r="AQ28" s="73">
        <v>-0.93421052631578949</v>
      </c>
      <c r="AR28" s="73">
        <v>-3.4</v>
      </c>
    </row>
    <row r="29" spans="1:44">
      <c r="A29" s="72" t="s">
        <v>8</v>
      </c>
      <c r="B29" s="24"/>
      <c r="C29" s="74"/>
      <c r="D29" s="74"/>
      <c r="E29" s="74"/>
      <c r="F29" s="74"/>
      <c r="G29" s="24"/>
      <c r="H29" s="74"/>
      <c r="I29" s="74"/>
      <c r="J29" s="74"/>
      <c r="K29" s="74"/>
      <c r="L29" s="95" t="s">
        <v>46</v>
      </c>
      <c r="M29" s="74"/>
      <c r="N29" s="74"/>
      <c r="O29" s="74"/>
      <c r="P29" s="74"/>
      <c r="Q29" s="95" t="s">
        <v>52</v>
      </c>
      <c r="R29" s="88" t="s">
        <v>52</v>
      </c>
      <c r="S29" s="74">
        <v>-0.11428571428571432</v>
      </c>
      <c r="T29" s="74">
        <v>0.79661016949152552</v>
      </c>
      <c r="U29" s="88" t="s">
        <v>52</v>
      </c>
      <c r="V29" s="95" t="s">
        <v>52</v>
      </c>
      <c r="W29" s="88" t="s">
        <v>52</v>
      </c>
      <c r="X29" s="88" t="s">
        <v>52</v>
      </c>
      <c r="Y29" s="74">
        <v>-0.94339622641509435</v>
      </c>
      <c r="Z29" s="88" t="s">
        <v>52</v>
      </c>
      <c r="AA29" s="95" t="s">
        <v>52</v>
      </c>
      <c r="AB29" s="88" t="s">
        <v>46</v>
      </c>
      <c r="AC29" s="88" t="s">
        <v>46</v>
      </c>
      <c r="AD29" s="88" t="s">
        <v>46</v>
      </c>
      <c r="AE29" s="88" t="s">
        <v>46</v>
      </c>
      <c r="AF29" s="95" t="s">
        <v>46</v>
      </c>
      <c r="AG29" s="88" t="s">
        <v>46</v>
      </c>
      <c r="AH29" s="88" t="s">
        <v>46</v>
      </c>
      <c r="AI29" s="88" t="s">
        <v>46</v>
      </c>
      <c r="AJ29" s="88" t="s">
        <v>46</v>
      </c>
      <c r="AK29" s="95" t="s">
        <v>46</v>
      </c>
      <c r="AL29" s="88" t="s">
        <v>52</v>
      </c>
      <c r="AM29" s="74">
        <v>-0.75176056338028174</v>
      </c>
      <c r="AN29" s="74">
        <v>-0.48</v>
      </c>
      <c r="AO29" s="74">
        <v>4.0666666666666664</v>
      </c>
      <c r="AP29" s="24">
        <v>-0.83788395904436863</v>
      </c>
      <c r="AQ29" s="88" t="s">
        <v>46</v>
      </c>
      <c r="AR29" s="74">
        <v>-0.91489361702127658</v>
      </c>
    </row>
    <row r="30" spans="1:44">
      <c r="A30" s="70" t="s">
        <v>106</v>
      </c>
      <c r="B30" s="66">
        <v>182</v>
      </c>
      <c r="C30" s="82" t="s">
        <v>56</v>
      </c>
      <c r="D30" s="82" t="s">
        <v>56</v>
      </c>
      <c r="E30" s="82" t="s">
        <v>56</v>
      </c>
      <c r="F30" s="82" t="s">
        <v>56</v>
      </c>
      <c r="G30" s="66">
        <v>140</v>
      </c>
      <c r="H30" s="123" t="s">
        <v>47</v>
      </c>
      <c r="I30" s="123" t="s">
        <v>47</v>
      </c>
      <c r="J30" s="123" t="s">
        <v>47</v>
      </c>
      <c r="K30" s="123" t="s">
        <v>47</v>
      </c>
      <c r="L30" s="66">
        <v>-31</v>
      </c>
      <c r="M30" s="71">
        <v>-22</v>
      </c>
      <c r="N30" s="71">
        <v>35</v>
      </c>
      <c r="O30" s="71">
        <v>74</v>
      </c>
      <c r="P30" s="71">
        <v>22</v>
      </c>
      <c r="Q30" s="66">
        <v>109</v>
      </c>
      <c r="R30" s="71">
        <v>20</v>
      </c>
      <c r="S30" s="71">
        <v>62</v>
      </c>
      <c r="T30" s="71">
        <v>86</v>
      </c>
      <c r="U30" s="71">
        <v>44</v>
      </c>
      <c r="V30" s="66">
        <v>212</v>
      </c>
      <c r="W30" s="71">
        <v>-44</v>
      </c>
      <c r="X30" s="71">
        <v>77</v>
      </c>
      <c r="Y30" s="71">
        <v>55</v>
      </c>
      <c r="Z30" s="71">
        <v>63</v>
      </c>
      <c r="AA30" s="66">
        <v>151</v>
      </c>
      <c r="AB30" s="71">
        <v>24</v>
      </c>
      <c r="AC30" s="71">
        <v>27</v>
      </c>
      <c r="AD30" s="71">
        <v>45</v>
      </c>
      <c r="AE30" s="71">
        <v>49</v>
      </c>
      <c r="AF30" s="66">
        <v>145</v>
      </c>
      <c r="AG30" s="71">
        <v>42</v>
      </c>
      <c r="AH30" s="71">
        <v>32</v>
      </c>
      <c r="AI30" s="71">
        <v>39</v>
      </c>
      <c r="AJ30" s="71">
        <v>17</v>
      </c>
      <c r="AK30" s="66">
        <v>130</v>
      </c>
      <c r="AL30" s="71">
        <v>37</v>
      </c>
      <c r="AM30" s="71">
        <v>129</v>
      </c>
      <c r="AN30" s="71">
        <v>100</v>
      </c>
      <c r="AO30" s="71">
        <v>-3</v>
      </c>
      <c r="AP30" s="66">
        <v>263</v>
      </c>
      <c r="AQ30" s="71">
        <v>102</v>
      </c>
      <c r="AR30" s="71">
        <v>105</v>
      </c>
    </row>
    <row r="31" spans="1:44">
      <c r="A31" s="72" t="s">
        <v>7</v>
      </c>
      <c r="B31" s="24"/>
      <c r="C31" s="74"/>
      <c r="D31" s="74"/>
      <c r="E31" s="74"/>
      <c r="F31" s="74"/>
      <c r="G31" s="24"/>
      <c r="H31" s="74"/>
      <c r="I31" s="74"/>
      <c r="J31" s="74"/>
      <c r="K31" s="74"/>
      <c r="L31" s="24"/>
      <c r="M31" s="74"/>
      <c r="N31" s="73"/>
      <c r="O31" s="73">
        <v>1.1142857142857143</v>
      </c>
      <c r="P31" s="73">
        <v>-0.70270270270270263</v>
      </c>
      <c r="Q31" s="24"/>
      <c r="R31" s="88">
        <v>-9.0909090909090939E-2</v>
      </c>
      <c r="S31" s="88">
        <v>2.1</v>
      </c>
      <c r="T31" s="73">
        <v>0.38709677419354849</v>
      </c>
      <c r="U31" s="88">
        <v>-0.48837209302325579</v>
      </c>
      <c r="V31" s="24"/>
      <c r="W31" s="88"/>
      <c r="X31" s="88"/>
      <c r="Y31" s="88">
        <v>-0.2857142857142857</v>
      </c>
      <c r="Z31" s="88">
        <v>0.1454545454545455</v>
      </c>
      <c r="AA31" s="24"/>
      <c r="AB31" s="73">
        <v>-0.61904761904761907</v>
      </c>
      <c r="AC31" s="73">
        <v>0.125</v>
      </c>
      <c r="AD31" s="73">
        <v>0.66666666666666674</v>
      </c>
      <c r="AE31" s="88">
        <v>8.8888888888888795E-2</v>
      </c>
      <c r="AF31" s="24"/>
      <c r="AG31" s="73">
        <v>-0.1428571428571429</v>
      </c>
      <c r="AH31" s="73">
        <v>-0.23809523809523814</v>
      </c>
      <c r="AI31" s="73">
        <v>0.21875</v>
      </c>
      <c r="AJ31" s="88">
        <v>-0.5641025641025641</v>
      </c>
      <c r="AK31" s="24"/>
      <c r="AL31" s="73">
        <v>1.1764705882352939</v>
      </c>
      <c r="AM31" s="73">
        <v>2.4864864864864864</v>
      </c>
      <c r="AN31" s="73">
        <v>-0.22480620155038755</v>
      </c>
      <c r="AO31" s="88" t="s">
        <v>46</v>
      </c>
      <c r="AP31" s="24"/>
      <c r="AQ31" s="88" t="s">
        <v>46</v>
      </c>
      <c r="AR31" s="73">
        <v>2.9411764705882248E-2</v>
      </c>
    </row>
    <row r="32" spans="1:44">
      <c r="A32" s="72" t="s">
        <v>8</v>
      </c>
      <c r="B32" s="24"/>
      <c r="C32" s="74"/>
      <c r="D32" s="74"/>
      <c r="E32" s="74"/>
      <c r="F32" s="74"/>
      <c r="G32" s="24">
        <v>-0.23076923076923073</v>
      </c>
      <c r="H32" s="74"/>
      <c r="I32" s="74"/>
      <c r="J32" s="74"/>
      <c r="K32" s="74"/>
      <c r="L32" s="24"/>
      <c r="M32" s="74"/>
      <c r="N32" s="74"/>
      <c r="O32" s="74"/>
      <c r="P32" s="74"/>
      <c r="Q32" s="95"/>
      <c r="R32" s="88"/>
      <c r="S32" s="74">
        <v>0.77142857142857135</v>
      </c>
      <c r="T32" s="74">
        <v>0.16216216216216206</v>
      </c>
      <c r="U32" s="88">
        <v>1</v>
      </c>
      <c r="V32" s="95">
        <v>0.94495412844036708</v>
      </c>
      <c r="W32" s="88"/>
      <c r="X32" s="88">
        <v>0.24193548387096775</v>
      </c>
      <c r="Y32" s="74">
        <v>-0.36046511627906974</v>
      </c>
      <c r="Z32" s="88">
        <v>0.43181818181818188</v>
      </c>
      <c r="AA32" s="95">
        <v>-0.28773584905660377</v>
      </c>
      <c r="AB32" s="74">
        <v>-1.5454545454545454</v>
      </c>
      <c r="AC32" s="74">
        <v>-0.64935064935064934</v>
      </c>
      <c r="AD32" s="74">
        <v>-0.18181818181818177</v>
      </c>
      <c r="AE32" s="88">
        <v>-0.22222222222222221</v>
      </c>
      <c r="AF32" s="95">
        <v>-3.9735099337748325E-2</v>
      </c>
      <c r="AG32" s="74">
        <v>0.75</v>
      </c>
      <c r="AH32" s="74">
        <v>0.18518518518518512</v>
      </c>
      <c r="AI32" s="74">
        <v>-0.1333333333333333</v>
      </c>
      <c r="AJ32" s="88">
        <v>-0.65306122448979598</v>
      </c>
      <c r="AK32" s="95">
        <v>-0.10344827586206895</v>
      </c>
      <c r="AL32" s="74">
        <v>-0.11904761904761907</v>
      </c>
      <c r="AM32" s="74">
        <v>3.03125</v>
      </c>
      <c r="AN32" s="74">
        <v>1.5641025641025643</v>
      </c>
      <c r="AO32" s="88" t="s">
        <v>46</v>
      </c>
      <c r="AP32" s="95">
        <v>1.023076923076923</v>
      </c>
      <c r="AQ32" s="74">
        <v>1.7567567567567566</v>
      </c>
      <c r="AR32" s="74">
        <v>-0.18604651162790697</v>
      </c>
    </row>
    <row r="33" spans="1:44" ht="25.5">
      <c r="A33" s="92" t="s">
        <v>170</v>
      </c>
      <c r="B33" s="127" t="s">
        <v>47</v>
      </c>
      <c r="C33" s="82" t="s">
        <v>56</v>
      </c>
      <c r="D33" s="82" t="s">
        <v>56</v>
      </c>
      <c r="E33" s="82" t="s">
        <v>56</v>
      </c>
      <c r="F33" s="82" t="s">
        <v>56</v>
      </c>
      <c r="G33" s="127" t="s">
        <v>47</v>
      </c>
      <c r="H33" s="123" t="s">
        <v>47</v>
      </c>
      <c r="I33" s="123" t="s">
        <v>47</v>
      </c>
      <c r="J33" s="123" t="s">
        <v>47</v>
      </c>
      <c r="K33" s="123" t="s">
        <v>47</v>
      </c>
      <c r="L33" s="127" t="s">
        <v>47</v>
      </c>
      <c r="M33" s="71">
        <v>-23</v>
      </c>
      <c r="N33" s="71">
        <v>-86</v>
      </c>
      <c r="O33" s="71">
        <v>-71</v>
      </c>
      <c r="P33" s="71">
        <v>-81</v>
      </c>
      <c r="Q33" s="66">
        <v>-261</v>
      </c>
      <c r="R33" s="71">
        <v>-65</v>
      </c>
      <c r="S33" s="71">
        <v>-72</v>
      </c>
      <c r="T33" s="71">
        <v>-66</v>
      </c>
      <c r="U33" s="71">
        <v>-13</v>
      </c>
      <c r="V33" s="66">
        <v>-216</v>
      </c>
      <c r="W33" s="71">
        <v>-58</v>
      </c>
      <c r="X33" s="71">
        <v>-83</v>
      </c>
      <c r="Y33" s="71">
        <v>-92</v>
      </c>
      <c r="Z33" s="71">
        <v>-12</v>
      </c>
      <c r="AA33" s="66">
        <v>-245</v>
      </c>
      <c r="AB33" s="71">
        <v>-40</v>
      </c>
      <c r="AC33" s="71">
        <v>-67</v>
      </c>
      <c r="AD33" s="71">
        <v>-88</v>
      </c>
      <c r="AE33" s="71">
        <v>-57</v>
      </c>
      <c r="AF33" s="66">
        <v>-252</v>
      </c>
      <c r="AG33" s="71">
        <v>-19</v>
      </c>
      <c r="AH33" s="71">
        <v>-79</v>
      </c>
      <c r="AI33" s="71">
        <v>-34</v>
      </c>
      <c r="AJ33" s="71">
        <v>-38</v>
      </c>
      <c r="AK33" s="66">
        <v>-170</v>
      </c>
      <c r="AL33" s="71">
        <v>16</v>
      </c>
      <c r="AM33" s="71">
        <v>0</v>
      </c>
      <c r="AN33" s="71">
        <v>-1</v>
      </c>
      <c r="AO33" s="71">
        <v>-3</v>
      </c>
      <c r="AP33" s="66">
        <v>12</v>
      </c>
      <c r="AQ33" s="71">
        <v>-1</v>
      </c>
      <c r="AR33" s="71">
        <v>-1</v>
      </c>
    </row>
    <row r="34" spans="1:44">
      <c r="A34" s="72" t="s">
        <v>7</v>
      </c>
      <c r="B34" s="24"/>
      <c r="C34" s="74"/>
      <c r="D34" s="74"/>
      <c r="E34" s="74"/>
      <c r="F34" s="74"/>
      <c r="G34" s="24"/>
      <c r="H34" s="74"/>
      <c r="I34" s="74"/>
      <c r="J34" s="74"/>
      <c r="K34" s="74"/>
      <c r="L34" s="24"/>
      <c r="M34" s="74"/>
      <c r="N34" s="73">
        <v>2.7391304347826089</v>
      </c>
      <c r="O34" s="73">
        <v>-0.17441860465116277</v>
      </c>
      <c r="P34" s="73">
        <v>0.14084507042253525</v>
      </c>
      <c r="Q34" s="24"/>
      <c r="R34" s="88">
        <v>-0.19753086419753085</v>
      </c>
      <c r="S34" s="88">
        <v>0.10769230769230775</v>
      </c>
      <c r="T34" s="73">
        <v>-8.333333333333337E-2</v>
      </c>
      <c r="U34" s="88">
        <v>-0.80303030303030298</v>
      </c>
      <c r="V34" s="24"/>
      <c r="W34" s="73">
        <v>3.4615384615384617</v>
      </c>
      <c r="X34" s="73">
        <v>0.43103448275862077</v>
      </c>
      <c r="Y34" s="73">
        <v>0.10843373493975905</v>
      </c>
      <c r="Z34" s="73">
        <v>-0.86956521739130432</v>
      </c>
      <c r="AA34" s="24"/>
      <c r="AB34" s="73">
        <v>2.3333333333333335</v>
      </c>
      <c r="AC34" s="73">
        <v>0.67500000000000004</v>
      </c>
      <c r="AD34" s="73">
        <v>0.31343283582089554</v>
      </c>
      <c r="AE34" s="73">
        <v>-0.35227272727272729</v>
      </c>
      <c r="AF34" s="24"/>
      <c r="AG34" s="73">
        <v>-0.66666666666666674</v>
      </c>
      <c r="AH34" s="73">
        <v>3.1578947368421053</v>
      </c>
      <c r="AI34" s="73">
        <v>-0.56962025316455689</v>
      </c>
      <c r="AJ34" s="73">
        <v>0.11764705882352944</v>
      </c>
      <c r="AK34" s="24"/>
      <c r="AL34" s="88" t="s">
        <v>46</v>
      </c>
      <c r="AM34" s="73">
        <v>-1</v>
      </c>
      <c r="AN34" s="88" t="s">
        <v>46</v>
      </c>
      <c r="AO34" s="73">
        <v>2</v>
      </c>
      <c r="AP34" s="24"/>
      <c r="AQ34" s="73">
        <v>-0.66666666666666674</v>
      </c>
      <c r="AR34" s="73">
        <v>0</v>
      </c>
    </row>
    <row r="35" spans="1:44">
      <c r="A35" s="72" t="s">
        <v>8</v>
      </c>
      <c r="B35" s="24"/>
      <c r="C35" s="74"/>
      <c r="D35" s="74"/>
      <c r="E35" s="74"/>
      <c r="F35" s="74"/>
      <c r="G35" s="24"/>
      <c r="H35" s="74"/>
      <c r="I35" s="74"/>
      <c r="J35" s="74"/>
      <c r="K35" s="74"/>
      <c r="L35" s="24"/>
      <c r="M35" s="74"/>
      <c r="N35" s="74"/>
      <c r="O35" s="74"/>
      <c r="P35" s="74"/>
      <c r="Q35" s="95"/>
      <c r="R35" s="88"/>
      <c r="S35" s="74">
        <v>-0.16279069767441856</v>
      </c>
      <c r="T35" s="74">
        <v>-7.0422535211267623E-2</v>
      </c>
      <c r="U35" s="88">
        <v>-0.83950617283950613</v>
      </c>
      <c r="V35" s="95">
        <v>-0.17241379310344829</v>
      </c>
      <c r="W35" s="74">
        <v>-0.10769230769230764</v>
      </c>
      <c r="X35" s="74">
        <v>0.15277777777777768</v>
      </c>
      <c r="Y35" s="74">
        <v>0.39393939393939403</v>
      </c>
      <c r="Z35" s="74">
        <v>-7.6923076923076872E-2</v>
      </c>
      <c r="AA35" s="95">
        <v>0.1342592592592593</v>
      </c>
      <c r="AB35" s="74">
        <v>-0.31034482758620685</v>
      </c>
      <c r="AC35" s="74">
        <v>-0.19277108433734935</v>
      </c>
      <c r="AD35" s="74">
        <v>-4.3478260869565188E-2</v>
      </c>
      <c r="AE35" s="74">
        <v>3.75</v>
      </c>
      <c r="AF35" s="95">
        <v>2.857142857142847E-2</v>
      </c>
      <c r="AG35" s="74">
        <v>-0.52500000000000002</v>
      </c>
      <c r="AH35" s="74">
        <v>0.17910447761194037</v>
      </c>
      <c r="AI35" s="74">
        <v>-0.61363636363636365</v>
      </c>
      <c r="AJ35" s="74">
        <v>-0.33333333333333337</v>
      </c>
      <c r="AK35" s="95">
        <v>-0.32539682539682535</v>
      </c>
      <c r="AL35" s="88" t="s">
        <v>46</v>
      </c>
      <c r="AM35" s="74">
        <v>-1</v>
      </c>
      <c r="AN35" s="88" t="s">
        <v>46</v>
      </c>
      <c r="AO35" s="74">
        <v>-0.92105263157894735</v>
      </c>
      <c r="AP35" s="95">
        <v>-1.0705882352941176</v>
      </c>
      <c r="AQ35" s="88" t="s">
        <v>46</v>
      </c>
      <c r="AR35" s="88" t="s">
        <v>46</v>
      </c>
    </row>
    <row r="36" spans="1:44" s="36" customFormat="1">
      <c r="A36" s="70" t="s">
        <v>9</v>
      </c>
      <c r="B36" s="66">
        <v>3830</v>
      </c>
      <c r="C36" s="78">
        <v>1009</v>
      </c>
      <c r="D36" s="78">
        <v>1133</v>
      </c>
      <c r="E36" s="78">
        <v>1140</v>
      </c>
      <c r="F36" s="71">
        <v>816</v>
      </c>
      <c r="G36" s="66">
        <v>4098</v>
      </c>
      <c r="H36" s="78">
        <v>1170</v>
      </c>
      <c r="I36" s="78">
        <v>1195</v>
      </c>
      <c r="J36" s="78">
        <v>1236</v>
      </c>
      <c r="K36" s="71">
        <v>856</v>
      </c>
      <c r="L36" s="66">
        <v>4457</v>
      </c>
      <c r="M36" s="78">
        <v>1217</v>
      </c>
      <c r="N36" s="78">
        <v>1338</v>
      </c>
      <c r="O36" s="78">
        <v>1329</v>
      </c>
      <c r="P36" s="71">
        <v>1269</v>
      </c>
      <c r="Q36" s="66">
        <v>5153</v>
      </c>
      <c r="R36" s="78">
        <v>1000</v>
      </c>
      <c r="S36" s="78">
        <v>1283</v>
      </c>
      <c r="T36" s="78">
        <v>1301</v>
      </c>
      <c r="U36" s="71">
        <v>1066</v>
      </c>
      <c r="V36" s="66">
        <v>4650</v>
      </c>
      <c r="W36" s="78">
        <v>1208</v>
      </c>
      <c r="X36" s="78">
        <v>1104</v>
      </c>
      <c r="Y36" s="78">
        <v>1026</v>
      </c>
      <c r="Z36" s="71">
        <v>1139</v>
      </c>
      <c r="AA36" s="66">
        <v>4477</v>
      </c>
      <c r="AB36" s="78">
        <v>1089</v>
      </c>
      <c r="AC36" s="78">
        <v>1070</v>
      </c>
      <c r="AD36" s="78">
        <v>1050</v>
      </c>
      <c r="AE36" s="71">
        <v>921</v>
      </c>
      <c r="AF36" s="66">
        <v>4130</v>
      </c>
      <c r="AG36" s="78">
        <v>1002</v>
      </c>
      <c r="AH36" s="78">
        <v>1553</v>
      </c>
      <c r="AI36" s="78">
        <v>998</v>
      </c>
      <c r="AJ36" s="71">
        <v>954</v>
      </c>
      <c r="AK36" s="66">
        <v>4507</v>
      </c>
      <c r="AL36" s="78">
        <v>953</v>
      </c>
      <c r="AM36" s="78">
        <v>1245</v>
      </c>
      <c r="AN36" s="78">
        <v>1109</v>
      </c>
      <c r="AO36" s="71">
        <v>947</v>
      </c>
      <c r="AP36" s="66">
        <v>4254</v>
      </c>
      <c r="AQ36" s="78">
        <v>1023</v>
      </c>
      <c r="AR36" s="78">
        <v>1056</v>
      </c>
    </row>
    <row r="37" spans="1:44">
      <c r="A37" s="72" t="s">
        <v>7</v>
      </c>
      <c r="B37" s="24"/>
      <c r="C37" s="73"/>
      <c r="D37" s="73">
        <v>0.12289395441030715</v>
      </c>
      <c r="E37" s="73">
        <v>6.1782877316858276E-3</v>
      </c>
      <c r="F37" s="73">
        <v>-0.28421052631578947</v>
      </c>
      <c r="G37" s="24"/>
      <c r="H37" s="73">
        <v>0.43382352941176472</v>
      </c>
      <c r="I37" s="73">
        <v>2.1367521367521292E-2</v>
      </c>
      <c r="J37" s="73">
        <v>3.4309623430962333E-2</v>
      </c>
      <c r="K37" s="73">
        <v>-0.30744336569579289</v>
      </c>
      <c r="L37" s="24"/>
      <c r="M37" s="73">
        <v>0.42172897196261672</v>
      </c>
      <c r="N37" s="73">
        <v>9.9424815119145471E-2</v>
      </c>
      <c r="O37" s="73">
        <v>-6.7264573991031584E-3</v>
      </c>
      <c r="P37" s="73">
        <v>-4.5146726862302478E-2</v>
      </c>
      <c r="Q37" s="24"/>
      <c r="R37" s="73">
        <v>-0.21197793538219067</v>
      </c>
      <c r="S37" s="73">
        <v>0.28299999999999992</v>
      </c>
      <c r="T37" s="73">
        <v>1.4029618082618933E-2</v>
      </c>
      <c r="U37" s="73">
        <v>-0.18063028439661799</v>
      </c>
      <c r="V37" s="24"/>
      <c r="W37" s="73">
        <v>0.13320825515947465</v>
      </c>
      <c r="X37" s="73">
        <v>-8.6092715231788075E-2</v>
      </c>
      <c r="Y37" s="73">
        <v>-7.0652173913043459E-2</v>
      </c>
      <c r="Z37" s="73">
        <v>0.11013645224171542</v>
      </c>
      <c r="AA37" s="24"/>
      <c r="AB37" s="73">
        <v>-4.3898156277436318E-2</v>
      </c>
      <c r="AC37" s="73">
        <v>-1.7447199265381075E-2</v>
      </c>
      <c r="AD37" s="73">
        <v>-1.8691588785046731E-2</v>
      </c>
      <c r="AE37" s="73">
        <v>-0.12285714285714289</v>
      </c>
      <c r="AF37" s="24"/>
      <c r="AG37" s="73">
        <v>8.7947882736156391E-2</v>
      </c>
      <c r="AH37" s="73">
        <v>0.54990019960079839</v>
      </c>
      <c r="AI37" s="73">
        <v>-0.35737282678686411</v>
      </c>
      <c r="AJ37" s="73">
        <v>-4.4088176352705455E-2</v>
      </c>
      <c r="AK37" s="24"/>
      <c r="AL37" s="73">
        <v>-1.0482180293500676E-3</v>
      </c>
      <c r="AM37" s="73">
        <v>0.3064008394543547</v>
      </c>
      <c r="AN37" s="73">
        <v>-0.10923694779116466</v>
      </c>
      <c r="AO37" s="73">
        <v>-0.14607754733994593</v>
      </c>
      <c r="AP37" s="24"/>
      <c r="AQ37" s="73">
        <v>8.0253431890179527E-2</v>
      </c>
      <c r="AR37" s="73">
        <v>3.2258064516129004E-2</v>
      </c>
    </row>
    <row r="38" spans="1:44">
      <c r="A38" s="72" t="s">
        <v>8</v>
      </c>
      <c r="B38" s="24"/>
      <c r="C38" s="74"/>
      <c r="D38" s="74"/>
      <c r="E38" s="74"/>
      <c r="F38" s="74"/>
      <c r="G38" s="24">
        <v>6.9973890339425582E-2</v>
      </c>
      <c r="H38" s="74">
        <v>0.15956392467789882</v>
      </c>
      <c r="I38" s="74">
        <v>5.4721977052074156E-2</v>
      </c>
      <c r="J38" s="74">
        <v>8.4210526315789513E-2</v>
      </c>
      <c r="K38" s="74">
        <v>4.9019607843137303E-2</v>
      </c>
      <c r="L38" s="24">
        <v>8.7603709126403029E-2</v>
      </c>
      <c r="M38" s="74">
        <v>4.017094017094025E-2</v>
      </c>
      <c r="N38" s="74">
        <v>0.11966527196652721</v>
      </c>
      <c r="O38" s="74">
        <v>7.5242718446602019E-2</v>
      </c>
      <c r="P38" s="74">
        <v>0.48247663551401865</v>
      </c>
      <c r="Q38" s="24">
        <v>0.15615885124523232</v>
      </c>
      <c r="R38" s="74">
        <v>-0.17830731306491376</v>
      </c>
      <c r="S38" s="74">
        <v>-4.1106128550074783E-2</v>
      </c>
      <c r="T38" s="74">
        <v>-2.1068472535741178E-2</v>
      </c>
      <c r="U38" s="74">
        <v>-0.1599684791174153</v>
      </c>
      <c r="V38" s="24">
        <v>-9.7613040947021168E-2</v>
      </c>
      <c r="W38" s="74">
        <v>0.20799999999999996</v>
      </c>
      <c r="X38" s="74">
        <v>-0.13951675759937643</v>
      </c>
      <c r="Y38" s="74">
        <v>-0.21137586471944658</v>
      </c>
      <c r="Z38" s="74">
        <v>6.8480300187617305E-2</v>
      </c>
      <c r="AA38" s="24">
        <v>-3.7204301075268842E-2</v>
      </c>
      <c r="AB38" s="74">
        <v>-9.8509933774834413E-2</v>
      </c>
      <c r="AC38" s="74">
        <v>-3.0797101449275388E-2</v>
      </c>
      <c r="AD38" s="74">
        <v>2.3391812865497075E-2</v>
      </c>
      <c r="AE38" s="74">
        <v>-0.19139596136962245</v>
      </c>
      <c r="AF38" s="24">
        <v>-7.7507259325441114E-2</v>
      </c>
      <c r="AG38" s="74">
        <v>-7.9889807162534465E-2</v>
      </c>
      <c r="AH38" s="74">
        <v>0.45140186915887859</v>
      </c>
      <c r="AI38" s="74">
        <v>-4.9523809523809526E-2</v>
      </c>
      <c r="AJ38" s="74">
        <v>3.5830618892508159E-2</v>
      </c>
      <c r="AK38" s="24">
        <v>9.1283292978208141E-2</v>
      </c>
      <c r="AL38" s="74">
        <v>-4.8902195608782395E-2</v>
      </c>
      <c r="AM38" s="74">
        <v>-0.1983258209916291</v>
      </c>
      <c r="AN38" s="74">
        <v>0.11122244488977961</v>
      </c>
      <c r="AO38" s="74">
        <v>-7.3375262054506951E-3</v>
      </c>
      <c r="AP38" s="24">
        <v>-5.6134901264699333E-2</v>
      </c>
      <c r="AQ38" s="74">
        <v>7.3452256033578189E-2</v>
      </c>
      <c r="AR38" s="74">
        <v>-0.15180722891566267</v>
      </c>
    </row>
    <row r="39" spans="1:44">
      <c r="A39" s="70" t="s">
        <v>37</v>
      </c>
      <c r="B39" s="66">
        <v>2605</v>
      </c>
      <c r="C39" s="77">
        <v>2605</v>
      </c>
      <c r="D39" s="77">
        <v>2605</v>
      </c>
      <c r="E39" s="77">
        <v>2605</v>
      </c>
      <c r="F39" s="77">
        <v>2605</v>
      </c>
      <c r="G39" s="66">
        <v>2605</v>
      </c>
      <c r="H39" s="77">
        <v>2605.6669999999999</v>
      </c>
      <c r="I39" s="77">
        <v>2616.77</v>
      </c>
      <c r="J39" s="77">
        <v>2628</v>
      </c>
      <c r="K39" s="77">
        <v>2657</v>
      </c>
      <c r="L39" s="66">
        <v>2635.4960000000001</v>
      </c>
      <c r="M39" s="77">
        <v>2663.427674</v>
      </c>
      <c r="N39" s="77">
        <v>2675.2443619999999</v>
      </c>
      <c r="O39" s="77">
        <v>2676.893313</v>
      </c>
      <c r="P39" s="77">
        <v>2682</v>
      </c>
      <c r="Q39" s="66">
        <v>2675</v>
      </c>
      <c r="R39" s="77">
        <v>2688.2785669999998</v>
      </c>
      <c r="S39" s="77">
        <v>2699</v>
      </c>
      <c r="T39" s="77">
        <v>2706</v>
      </c>
      <c r="U39" s="77">
        <v>2711</v>
      </c>
      <c r="V39" s="66">
        <v>2713.6277439999999</v>
      </c>
      <c r="W39" s="77">
        <v>2715</v>
      </c>
      <c r="X39" s="77">
        <v>2718</v>
      </c>
      <c r="Y39" s="77">
        <v>2721</v>
      </c>
      <c r="Z39" s="77">
        <v>2725</v>
      </c>
      <c r="AA39" s="66">
        <v>2720</v>
      </c>
      <c r="AB39" s="77">
        <v>2725</v>
      </c>
      <c r="AC39" s="77">
        <v>2725</v>
      </c>
      <c r="AD39" s="77">
        <v>2726</v>
      </c>
      <c r="AE39" s="77">
        <v>2729</v>
      </c>
      <c r="AF39" s="66">
        <v>2726</v>
      </c>
      <c r="AG39" s="77">
        <v>2731</v>
      </c>
      <c r="AH39" s="77">
        <v>2734</v>
      </c>
      <c r="AI39" s="77">
        <v>2737</v>
      </c>
      <c r="AJ39" s="77">
        <v>2741</v>
      </c>
      <c r="AK39" s="66">
        <v>2736</v>
      </c>
      <c r="AL39" s="77">
        <v>2744</v>
      </c>
      <c r="AM39" s="77">
        <v>2746</v>
      </c>
      <c r="AN39" s="77">
        <v>2750</v>
      </c>
      <c r="AO39" s="77">
        <v>2758</v>
      </c>
      <c r="AP39" s="66">
        <v>2750</v>
      </c>
      <c r="AQ39" s="77">
        <v>2765</v>
      </c>
      <c r="AR39" s="77">
        <v>2765</v>
      </c>
    </row>
    <row r="40" spans="1:44">
      <c r="A40" s="70" t="s">
        <v>36</v>
      </c>
      <c r="B40" s="66">
        <v>2641</v>
      </c>
      <c r="C40" s="77">
        <v>2649</v>
      </c>
      <c r="D40" s="77">
        <v>2648</v>
      </c>
      <c r="E40" s="77">
        <v>2648</v>
      </c>
      <c r="F40" s="77">
        <v>2649</v>
      </c>
      <c r="G40" s="66">
        <v>2649</v>
      </c>
      <c r="H40" s="77">
        <v>2646.8939999999998</v>
      </c>
      <c r="I40" s="77">
        <v>2666.6060000000002</v>
      </c>
      <c r="J40" s="77">
        <v>2677</v>
      </c>
      <c r="K40" s="77">
        <v>2702</v>
      </c>
      <c r="L40" s="66">
        <v>2684.6320000000001</v>
      </c>
      <c r="M40" s="77">
        <v>2709.6464500000002</v>
      </c>
      <c r="N40" s="77">
        <v>2712.6721739999998</v>
      </c>
      <c r="O40" s="77">
        <v>2714.7899040000002</v>
      </c>
      <c r="P40" s="77">
        <v>2720</v>
      </c>
      <c r="Q40" s="66">
        <v>2717</v>
      </c>
      <c r="R40" s="77">
        <v>2722.1732790000001</v>
      </c>
      <c r="S40" s="77">
        <v>2724</v>
      </c>
      <c r="T40" s="77">
        <v>2724</v>
      </c>
      <c r="U40" s="77">
        <v>2725</v>
      </c>
      <c r="V40" s="66">
        <v>2725</v>
      </c>
      <c r="W40" s="77">
        <v>2727</v>
      </c>
      <c r="X40" s="77">
        <v>2724</v>
      </c>
      <c r="Y40" s="77">
        <v>2725</v>
      </c>
      <c r="Z40" s="77">
        <v>2726</v>
      </c>
      <c r="AA40" s="66">
        <v>2726</v>
      </c>
      <c r="AB40" s="77">
        <v>2726</v>
      </c>
      <c r="AC40" s="77">
        <v>2729</v>
      </c>
      <c r="AD40" s="77">
        <v>2743</v>
      </c>
      <c r="AE40" s="77">
        <v>2749</v>
      </c>
      <c r="AF40" s="66">
        <v>2741</v>
      </c>
      <c r="AG40" s="77">
        <v>2749</v>
      </c>
      <c r="AH40" s="77">
        <v>2752</v>
      </c>
      <c r="AI40" s="77">
        <v>2755</v>
      </c>
      <c r="AJ40" s="77">
        <v>2761</v>
      </c>
      <c r="AK40" s="66">
        <v>2755</v>
      </c>
      <c r="AL40" s="77">
        <v>2759</v>
      </c>
      <c r="AM40" s="77">
        <v>2759</v>
      </c>
      <c r="AN40" s="77">
        <v>2762</v>
      </c>
      <c r="AO40" s="77">
        <v>2764</v>
      </c>
      <c r="AP40" s="66">
        <v>2763</v>
      </c>
      <c r="AQ40" s="77">
        <v>2765</v>
      </c>
      <c r="AR40" s="77">
        <v>2765</v>
      </c>
    </row>
    <row r="41" spans="1:44" ht="3.75" customHeight="1">
      <c r="A41" s="72"/>
      <c r="B41" s="22"/>
      <c r="C41" s="74"/>
      <c r="D41" s="74"/>
      <c r="E41" s="74"/>
      <c r="F41" s="74"/>
      <c r="G41" s="22"/>
      <c r="H41" s="74"/>
      <c r="I41" s="74"/>
      <c r="J41" s="74"/>
      <c r="K41" s="74"/>
      <c r="L41" s="22"/>
      <c r="M41" s="74"/>
      <c r="N41" s="74"/>
      <c r="O41" s="74"/>
      <c r="P41" s="74"/>
      <c r="Q41" s="22"/>
      <c r="R41" s="74"/>
      <c r="S41" s="74"/>
      <c r="T41" s="74"/>
      <c r="U41" s="74"/>
      <c r="V41" s="22"/>
      <c r="W41" s="74"/>
      <c r="X41" s="74"/>
      <c r="Y41" s="74"/>
      <c r="Z41" s="74"/>
      <c r="AA41" s="22"/>
      <c r="AB41" s="74"/>
      <c r="AC41" s="74"/>
      <c r="AD41" s="74"/>
      <c r="AE41" s="74"/>
      <c r="AF41" s="22"/>
      <c r="AG41" s="74"/>
      <c r="AH41" s="74"/>
      <c r="AI41" s="74"/>
      <c r="AJ41" s="74"/>
      <c r="AK41" s="22"/>
      <c r="AL41" s="74"/>
      <c r="AM41" s="74"/>
      <c r="AN41" s="74"/>
      <c r="AO41" s="74"/>
      <c r="AP41" s="22"/>
      <c r="AQ41" s="74"/>
      <c r="AR41" s="74"/>
    </row>
    <row r="42" spans="1:44">
      <c r="A42" s="40" t="s">
        <v>26</v>
      </c>
      <c r="B42" s="41"/>
      <c r="C42" s="49"/>
      <c r="D42" s="49"/>
      <c r="E42" s="49"/>
      <c r="F42" s="49"/>
      <c r="G42" s="41"/>
      <c r="H42" s="49"/>
      <c r="I42" s="49"/>
      <c r="J42" s="49"/>
      <c r="K42" s="49"/>
      <c r="L42" s="41"/>
      <c r="M42" s="49"/>
      <c r="N42" s="49"/>
      <c r="O42" s="49"/>
      <c r="P42" s="49"/>
      <c r="Q42" s="41"/>
      <c r="R42" s="49"/>
      <c r="S42" s="49"/>
      <c r="T42" s="49"/>
      <c r="U42" s="49"/>
      <c r="V42" s="41"/>
      <c r="W42" s="49"/>
      <c r="X42" s="49"/>
      <c r="Y42" s="49"/>
      <c r="Z42" s="49"/>
      <c r="AA42" s="41"/>
      <c r="AB42" s="49"/>
      <c r="AC42" s="49"/>
      <c r="AD42" s="49"/>
      <c r="AE42" s="49"/>
      <c r="AF42" s="41"/>
      <c r="AG42" s="49"/>
      <c r="AH42" s="49"/>
      <c r="AI42" s="49"/>
      <c r="AJ42" s="49"/>
      <c r="AK42" s="41"/>
      <c r="AL42" s="49"/>
      <c r="AM42" s="49"/>
      <c r="AN42" s="49"/>
      <c r="AO42" s="49"/>
      <c r="AP42" s="41"/>
      <c r="AQ42" s="49"/>
      <c r="AR42" s="49"/>
    </row>
    <row r="43" spans="1:44" s="36" customFormat="1">
      <c r="A43" s="70" t="s">
        <v>75</v>
      </c>
      <c r="B43" s="37">
        <v>2697.125</v>
      </c>
      <c r="C43" s="71">
        <v>533.9</v>
      </c>
      <c r="D43" s="71">
        <v>726.63</v>
      </c>
      <c r="E43" s="71">
        <v>1114.7670000000001</v>
      </c>
      <c r="F43" s="71">
        <v>692.67600000000004</v>
      </c>
      <c r="G43" s="37">
        <v>3067.973</v>
      </c>
      <c r="H43" s="71">
        <v>1134.3150000000001</v>
      </c>
      <c r="I43" s="71">
        <v>714.62400000000002</v>
      </c>
      <c r="J43" s="71">
        <v>1021</v>
      </c>
      <c r="K43" s="71">
        <v>785.06099999999992</v>
      </c>
      <c r="L43" s="37">
        <v>3655</v>
      </c>
      <c r="M43" s="71">
        <v>806</v>
      </c>
      <c r="N43" s="71">
        <v>976</v>
      </c>
      <c r="O43" s="71">
        <v>1166</v>
      </c>
      <c r="P43" s="71">
        <v>748</v>
      </c>
      <c r="Q43" s="37">
        <v>3696</v>
      </c>
      <c r="R43" s="71">
        <v>775</v>
      </c>
      <c r="S43" s="71">
        <v>670</v>
      </c>
      <c r="T43" s="71">
        <v>882</v>
      </c>
      <c r="U43" s="71">
        <v>859</v>
      </c>
      <c r="V43" s="37">
        <v>3186</v>
      </c>
      <c r="W43" s="71">
        <v>998</v>
      </c>
      <c r="X43" s="71">
        <v>990</v>
      </c>
      <c r="Y43" s="71">
        <v>1024</v>
      </c>
      <c r="Z43" s="71">
        <v>1002</v>
      </c>
      <c r="AA43" s="37">
        <v>4014</v>
      </c>
      <c r="AB43" s="71">
        <v>972</v>
      </c>
      <c r="AC43" s="71">
        <v>1102</v>
      </c>
      <c r="AD43" s="71">
        <v>1143</v>
      </c>
      <c r="AE43" s="71">
        <v>935</v>
      </c>
      <c r="AF43" s="37">
        <v>4152</v>
      </c>
      <c r="AG43" s="71">
        <v>1043</v>
      </c>
      <c r="AH43" s="71">
        <v>1064</v>
      </c>
      <c r="AI43" s="71">
        <v>950</v>
      </c>
      <c r="AJ43" s="71">
        <v>739</v>
      </c>
      <c r="AK43" s="37">
        <v>3796</v>
      </c>
      <c r="AL43" s="71">
        <v>961</v>
      </c>
      <c r="AM43" s="71">
        <v>840</v>
      </c>
      <c r="AN43" s="71">
        <v>1050</v>
      </c>
      <c r="AO43" s="71">
        <v>889</v>
      </c>
      <c r="AP43" s="37">
        <v>3740</v>
      </c>
      <c r="AQ43" s="71">
        <v>922</v>
      </c>
      <c r="AR43" s="71">
        <v>870</v>
      </c>
    </row>
    <row r="44" spans="1:44">
      <c r="A44" s="72" t="s">
        <v>7</v>
      </c>
      <c r="B44" s="24"/>
      <c r="C44" s="73"/>
      <c r="D44" s="73">
        <v>0.36098520322157723</v>
      </c>
      <c r="E44" s="73">
        <v>0.5341604392882211</v>
      </c>
      <c r="F44" s="73">
        <v>-0.37863607372661734</v>
      </c>
      <c r="G44" s="24"/>
      <c r="H44" s="73">
        <v>0.63758380541551896</v>
      </c>
      <c r="I44" s="73">
        <v>-0.36999510717922268</v>
      </c>
      <c r="J44" s="73">
        <v>0.42872335661830552</v>
      </c>
      <c r="K44" s="73">
        <v>-0.23108619000979436</v>
      </c>
      <c r="L44" s="24"/>
      <c r="M44" s="73">
        <v>2.6671812763594316E-2</v>
      </c>
      <c r="N44" s="73">
        <v>0.2109181141439207</v>
      </c>
      <c r="O44" s="73">
        <v>0.19467213114754101</v>
      </c>
      <c r="P44" s="73">
        <v>-0.35849056603773588</v>
      </c>
      <c r="Q44" s="24"/>
      <c r="R44" s="73">
        <v>3.6096256684492012E-2</v>
      </c>
      <c r="S44" s="73">
        <v>-0.13548387096774195</v>
      </c>
      <c r="T44" s="73">
        <v>0.31641791044776113</v>
      </c>
      <c r="U44" s="73">
        <v>-2.6077097505668889E-2</v>
      </c>
      <c r="V44" s="24"/>
      <c r="W44" s="73">
        <v>0.16181606519208391</v>
      </c>
      <c r="X44" s="73">
        <v>-8.0160320641282645E-3</v>
      </c>
      <c r="Y44" s="73">
        <v>3.4343434343434343E-2</v>
      </c>
      <c r="Z44" s="73">
        <v>-2.1484375E-2</v>
      </c>
      <c r="AA44" s="24"/>
      <c r="AB44" s="73">
        <v>-2.9940119760479056E-2</v>
      </c>
      <c r="AC44" s="73">
        <v>0.13374485596707819</v>
      </c>
      <c r="AD44" s="73">
        <v>3.7205081669691387E-2</v>
      </c>
      <c r="AE44" s="73">
        <v>-0.18197725284339461</v>
      </c>
      <c r="AF44" s="24"/>
      <c r="AG44" s="73">
        <v>0.1155080213903743</v>
      </c>
      <c r="AH44" s="73">
        <v>2.0134228187919545E-2</v>
      </c>
      <c r="AI44" s="73">
        <v>-0.1071428571428571</v>
      </c>
      <c r="AJ44" s="73">
        <v>-0.22210526315789469</v>
      </c>
      <c r="AK44" s="24"/>
      <c r="AL44" s="73">
        <v>0.30040595399188086</v>
      </c>
      <c r="AM44" s="73">
        <v>-0.12591050988553587</v>
      </c>
      <c r="AN44" s="73">
        <v>0.25</v>
      </c>
      <c r="AO44" s="73">
        <v>-0.15333333333333332</v>
      </c>
      <c r="AP44" s="24"/>
      <c r="AQ44" s="73">
        <v>3.7120359955005622E-2</v>
      </c>
      <c r="AR44" s="73">
        <v>-5.6399132321041212E-2</v>
      </c>
    </row>
    <row r="45" spans="1:44">
      <c r="A45" s="72" t="s">
        <v>8</v>
      </c>
      <c r="B45" s="24"/>
      <c r="C45" s="74"/>
      <c r="D45" s="74"/>
      <c r="E45" s="74"/>
      <c r="F45" s="74"/>
      <c r="G45" s="24">
        <v>0.13749752050794828</v>
      </c>
      <c r="H45" s="74">
        <v>1.1245832552912534</v>
      </c>
      <c r="I45" s="74">
        <v>-1.6522852070517291E-2</v>
      </c>
      <c r="J45" s="74">
        <v>-8.4113541215339205E-2</v>
      </c>
      <c r="K45" s="74">
        <v>0.13337404500805561</v>
      </c>
      <c r="L45" s="24">
        <v>0.19134034100039354</v>
      </c>
      <c r="M45" s="74">
        <v>-0.28943900063033645</v>
      </c>
      <c r="N45" s="74">
        <v>0.36575317929428608</v>
      </c>
      <c r="O45" s="74">
        <v>0.14201762977473065</v>
      </c>
      <c r="P45" s="74">
        <v>-4.7207796591602347E-2</v>
      </c>
      <c r="Q45" s="24">
        <v>1.1217510259917907E-2</v>
      </c>
      <c r="R45" s="74">
        <v>-3.8461538461538436E-2</v>
      </c>
      <c r="S45" s="74">
        <v>-0.31352459016393441</v>
      </c>
      <c r="T45" s="74">
        <v>-0.24356775300171529</v>
      </c>
      <c r="U45" s="74">
        <v>0.14839572192513373</v>
      </c>
      <c r="V45" s="24">
        <v>-0.13798701298701299</v>
      </c>
      <c r="W45" s="74">
        <v>0.28774193548387106</v>
      </c>
      <c r="X45" s="74">
        <v>0.47761194029850751</v>
      </c>
      <c r="Y45" s="74">
        <v>0.16099773242630389</v>
      </c>
      <c r="Z45" s="74">
        <v>0.16647264260768346</v>
      </c>
      <c r="AA45" s="24">
        <v>0.25988700564971756</v>
      </c>
      <c r="AB45" s="74">
        <v>-2.605210420841686E-2</v>
      </c>
      <c r="AC45" s="74">
        <v>0.11313131313131319</v>
      </c>
      <c r="AD45" s="74">
        <v>0.1162109375</v>
      </c>
      <c r="AE45" s="74">
        <v>-6.6866267465069851E-2</v>
      </c>
      <c r="AF45" s="24">
        <v>3.4379671150971625E-2</v>
      </c>
      <c r="AG45" s="74">
        <v>7.3045267489711962E-2</v>
      </c>
      <c r="AH45" s="74">
        <v>-3.4482758620689613E-2</v>
      </c>
      <c r="AI45" s="74">
        <v>-0.1688538932633421</v>
      </c>
      <c r="AJ45" s="74">
        <v>-0.20962566844919783</v>
      </c>
      <c r="AK45" s="24">
        <v>-8.574181117533719E-2</v>
      </c>
      <c r="AL45" s="74">
        <v>-7.8619367209971203E-2</v>
      </c>
      <c r="AM45" s="74">
        <v>-0.21052631578947367</v>
      </c>
      <c r="AN45" s="74">
        <v>0.10526315789473695</v>
      </c>
      <c r="AO45" s="74">
        <v>0.20297699594046015</v>
      </c>
      <c r="AP45" s="24">
        <v>-1.475237091675452E-2</v>
      </c>
      <c r="AQ45" s="74">
        <v>-4.0582726326742979E-2</v>
      </c>
      <c r="AR45" s="74">
        <v>3.5714285714285809E-2</v>
      </c>
    </row>
    <row r="46" spans="1:44">
      <c r="A46" s="70" t="s">
        <v>53</v>
      </c>
      <c r="B46" s="37">
        <v>1086</v>
      </c>
      <c r="C46" s="71">
        <v>263</v>
      </c>
      <c r="D46" s="71">
        <v>563</v>
      </c>
      <c r="E46" s="71">
        <v>297</v>
      </c>
      <c r="F46" s="71">
        <v>509</v>
      </c>
      <c r="G46" s="37">
        <v>1632</v>
      </c>
      <c r="H46" s="71">
        <v>395</v>
      </c>
      <c r="I46" s="71">
        <v>399</v>
      </c>
      <c r="J46" s="71">
        <v>326</v>
      </c>
      <c r="K46" s="71">
        <v>385</v>
      </c>
      <c r="L46" s="37">
        <v>1505</v>
      </c>
      <c r="M46" s="71">
        <v>360</v>
      </c>
      <c r="N46" s="71">
        <v>427</v>
      </c>
      <c r="O46" s="71">
        <v>381</v>
      </c>
      <c r="P46" s="71">
        <v>478</v>
      </c>
      <c r="Q46" s="37">
        <v>1645</v>
      </c>
      <c r="R46" s="71">
        <v>513</v>
      </c>
      <c r="S46" s="71">
        <v>495</v>
      </c>
      <c r="T46" s="71">
        <v>437</v>
      </c>
      <c r="U46" s="71">
        <v>494</v>
      </c>
      <c r="V46" s="37">
        <v>1939</v>
      </c>
      <c r="W46" s="71">
        <v>475</v>
      </c>
      <c r="X46" s="71">
        <v>383</v>
      </c>
      <c r="Y46" s="71">
        <v>347</v>
      </c>
      <c r="Z46" s="71">
        <v>338</v>
      </c>
      <c r="AA46" s="37">
        <v>1543</v>
      </c>
      <c r="AB46" s="71">
        <v>254</v>
      </c>
      <c r="AC46" s="71">
        <v>331</v>
      </c>
      <c r="AD46" s="71">
        <v>305</v>
      </c>
      <c r="AE46" s="71">
        <v>347</v>
      </c>
      <c r="AF46" s="37">
        <v>1237</v>
      </c>
      <c r="AG46" s="71">
        <v>318</v>
      </c>
      <c r="AH46" s="71">
        <v>338</v>
      </c>
      <c r="AI46" s="71">
        <v>317</v>
      </c>
      <c r="AJ46" s="71">
        <v>328</v>
      </c>
      <c r="AK46" s="37">
        <v>1301</v>
      </c>
      <c r="AL46" s="71">
        <v>392</v>
      </c>
      <c r="AM46" s="71">
        <v>490</v>
      </c>
      <c r="AN46" s="71">
        <v>381</v>
      </c>
      <c r="AO46" s="71">
        <v>354</v>
      </c>
      <c r="AP46" s="37">
        <v>1617</v>
      </c>
      <c r="AQ46" s="71">
        <v>398</v>
      </c>
      <c r="AR46" s="71">
        <v>362</v>
      </c>
    </row>
    <row r="47" spans="1:44">
      <c r="A47" s="72" t="s">
        <v>7</v>
      </c>
      <c r="B47" s="24"/>
      <c r="C47" s="73"/>
      <c r="D47" s="73">
        <v>1.1406844106463878</v>
      </c>
      <c r="E47" s="73">
        <v>-0.47246891651865008</v>
      </c>
      <c r="F47" s="73">
        <v>0.71380471380471389</v>
      </c>
      <c r="G47" s="24"/>
      <c r="H47" s="73">
        <v>-0.22396856581532421</v>
      </c>
      <c r="I47" s="73">
        <v>1.0126582278481067E-2</v>
      </c>
      <c r="J47" s="73">
        <v>-0.18295739348370932</v>
      </c>
      <c r="K47" s="73">
        <v>0.18098159509202461</v>
      </c>
      <c r="L47" s="24"/>
      <c r="M47" s="73">
        <v>-6.4935064935064957E-2</v>
      </c>
      <c r="N47" s="73">
        <v>0.18611111111111112</v>
      </c>
      <c r="O47" s="73">
        <v>-0.10772833723653397</v>
      </c>
      <c r="P47" s="73">
        <v>0.25459317585301844</v>
      </c>
      <c r="Q47" s="24"/>
      <c r="R47" s="73">
        <v>7.322175732217584E-2</v>
      </c>
      <c r="S47" s="73">
        <v>-3.5087719298245612E-2</v>
      </c>
      <c r="T47" s="73">
        <v>-0.11717171717171715</v>
      </c>
      <c r="U47" s="73">
        <v>0.13043478260869557</v>
      </c>
      <c r="V47" s="24"/>
      <c r="W47" s="73">
        <v>-3.8461538461538436E-2</v>
      </c>
      <c r="X47" s="73">
        <v>-0.19368421052631579</v>
      </c>
      <c r="Y47" s="73">
        <v>-9.3994778067885143E-2</v>
      </c>
      <c r="Z47" s="73">
        <v>-2.5936599423631135E-2</v>
      </c>
      <c r="AA47" s="24"/>
      <c r="AB47" s="73">
        <v>-0.24852071005917165</v>
      </c>
      <c r="AC47" s="73">
        <v>0.3031496062992125</v>
      </c>
      <c r="AD47" s="73">
        <v>-7.8549848942598199E-2</v>
      </c>
      <c r="AE47" s="73">
        <v>0.13770491803278695</v>
      </c>
      <c r="AF47" s="24"/>
      <c r="AG47" s="73">
        <v>-8.3573487031700311E-2</v>
      </c>
      <c r="AH47" s="73">
        <v>6.2893081761006275E-2</v>
      </c>
      <c r="AI47" s="73">
        <v>-6.2130177514792884E-2</v>
      </c>
      <c r="AJ47" s="73">
        <v>3.4700315457413256E-2</v>
      </c>
      <c r="AK47" s="24"/>
      <c r="AL47" s="73">
        <v>0.19512195121951215</v>
      </c>
      <c r="AM47" s="73">
        <v>0.25</v>
      </c>
      <c r="AN47" s="73">
        <v>-0.22244897959183674</v>
      </c>
      <c r="AO47" s="73">
        <v>-7.086614173228345E-2</v>
      </c>
      <c r="AP47" s="24"/>
      <c r="AQ47" s="73">
        <v>0.12429378531073443</v>
      </c>
      <c r="AR47" s="73">
        <v>-9.0452261306532611E-2</v>
      </c>
    </row>
    <row r="48" spans="1:44">
      <c r="A48" s="72" t="s">
        <v>8</v>
      </c>
      <c r="B48" s="24"/>
      <c r="C48" s="74"/>
      <c r="D48" s="74"/>
      <c r="E48" s="74"/>
      <c r="F48" s="74"/>
      <c r="G48" s="24">
        <v>0.50276243093922646</v>
      </c>
      <c r="H48" s="74">
        <v>0.50190114068441072</v>
      </c>
      <c r="I48" s="74">
        <v>-0.29129662522202482</v>
      </c>
      <c r="J48" s="74">
        <v>9.7643097643097754E-2</v>
      </c>
      <c r="K48" s="74">
        <v>-0.24361493123772104</v>
      </c>
      <c r="L48" s="24">
        <v>-7.7818627450980338E-2</v>
      </c>
      <c r="M48" s="74">
        <v>-8.8607594936708889E-2</v>
      </c>
      <c r="N48" s="74">
        <v>7.0175438596491224E-2</v>
      </c>
      <c r="O48" s="74">
        <v>0.16871165644171771</v>
      </c>
      <c r="P48" s="74">
        <v>0.24155844155844153</v>
      </c>
      <c r="Q48" s="24">
        <v>9.3023255813953432E-2</v>
      </c>
      <c r="R48" s="74">
        <v>0.42500000000000004</v>
      </c>
      <c r="S48" s="74">
        <v>0.15925058548009363</v>
      </c>
      <c r="T48" s="74">
        <v>0.14698162729658804</v>
      </c>
      <c r="U48" s="74">
        <v>3.3472803347280422E-2</v>
      </c>
      <c r="V48" s="24">
        <v>0.17872340425531918</v>
      </c>
      <c r="W48" s="74">
        <v>-7.407407407407407E-2</v>
      </c>
      <c r="X48" s="74">
        <v>-0.22626262626262628</v>
      </c>
      <c r="Y48" s="74">
        <v>-0.20594965675057209</v>
      </c>
      <c r="Z48" s="74">
        <v>-0.31578947368421051</v>
      </c>
      <c r="AA48" s="24">
        <v>-0.20422898401237755</v>
      </c>
      <c r="AB48" s="74">
        <v>-0.46526315789473682</v>
      </c>
      <c r="AC48" s="74">
        <v>-0.13577023498694518</v>
      </c>
      <c r="AD48" s="74">
        <v>-0.12103746397694526</v>
      </c>
      <c r="AE48" s="74">
        <v>2.6627218934911268E-2</v>
      </c>
      <c r="AF48" s="24">
        <v>-0.19831497083603367</v>
      </c>
      <c r="AG48" s="74">
        <v>0.25196850393700787</v>
      </c>
      <c r="AH48" s="74">
        <v>2.114803625377637E-2</v>
      </c>
      <c r="AI48" s="74">
        <v>3.9344262295081922E-2</v>
      </c>
      <c r="AJ48" s="74">
        <v>-5.4755043227665667E-2</v>
      </c>
      <c r="AK48" s="24">
        <v>5.1738075990299004E-2</v>
      </c>
      <c r="AL48" s="74">
        <v>0.23270440251572322</v>
      </c>
      <c r="AM48" s="74">
        <v>0.4497041420118344</v>
      </c>
      <c r="AN48" s="74">
        <v>0.20189274447949535</v>
      </c>
      <c r="AO48" s="74">
        <v>7.92682926829269E-2</v>
      </c>
      <c r="AP48" s="24">
        <v>0.24289008455034589</v>
      </c>
      <c r="AQ48" s="74">
        <v>1.5306122448979664E-2</v>
      </c>
      <c r="AR48" s="74">
        <v>-0.26122448979591839</v>
      </c>
    </row>
    <row r="49" spans="1:44">
      <c r="A49" s="70" t="s">
        <v>54</v>
      </c>
      <c r="B49" s="37">
        <v>991.45</v>
      </c>
      <c r="C49" s="71">
        <v>286.60000000000002</v>
      </c>
      <c r="D49" s="71">
        <v>346.44600000000003</v>
      </c>
      <c r="E49" s="71">
        <v>539.15</v>
      </c>
      <c r="F49" s="71">
        <v>359.26300000000003</v>
      </c>
      <c r="G49" s="37">
        <v>1531.4590000000001</v>
      </c>
      <c r="H49" s="71">
        <v>409.56400000000002</v>
      </c>
      <c r="I49" s="71">
        <v>381.08800000000002</v>
      </c>
      <c r="J49" s="71">
        <v>384</v>
      </c>
      <c r="K49" s="71">
        <v>360.34800000000001</v>
      </c>
      <c r="L49" s="37">
        <v>1535</v>
      </c>
      <c r="M49" s="71">
        <v>369</v>
      </c>
      <c r="N49" s="71">
        <v>396</v>
      </c>
      <c r="O49" s="71">
        <v>376</v>
      </c>
      <c r="P49" s="71">
        <v>481</v>
      </c>
      <c r="Q49" s="37">
        <v>1622</v>
      </c>
      <c r="R49" s="71">
        <v>500</v>
      </c>
      <c r="S49" s="71">
        <v>455</v>
      </c>
      <c r="T49" s="71">
        <v>479</v>
      </c>
      <c r="U49" s="71">
        <v>469</v>
      </c>
      <c r="V49" s="37">
        <v>1903</v>
      </c>
      <c r="W49" s="71">
        <v>460</v>
      </c>
      <c r="X49" s="71">
        <v>382</v>
      </c>
      <c r="Y49" s="71">
        <v>367</v>
      </c>
      <c r="Z49" s="71">
        <v>331</v>
      </c>
      <c r="AA49" s="37">
        <v>1540</v>
      </c>
      <c r="AB49" s="71">
        <v>289</v>
      </c>
      <c r="AC49" s="71">
        <v>301</v>
      </c>
      <c r="AD49" s="71">
        <v>320</v>
      </c>
      <c r="AE49" s="71">
        <v>318</v>
      </c>
      <c r="AF49" s="37">
        <v>1228</v>
      </c>
      <c r="AG49" s="71">
        <v>315</v>
      </c>
      <c r="AH49" s="71">
        <v>323</v>
      </c>
      <c r="AI49" s="71">
        <v>322</v>
      </c>
      <c r="AJ49" s="71">
        <v>315</v>
      </c>
      <c r="AK49" s="37">
        <v>1275</v>
      </c>
      <c r="AL49" s="71">
        <v>368</v>
      </c>
      <c r="AM49" s="71">
        <v>511</v>
      </c>
      <c r="AN49" s="71">
        <v>427</v>
      </c>
      <c r="AO49" s="71">
        <v>329</v>
      </c>
      <c r="AP49" s="37">
        <v>1635</v>
      </c>
      <c r="AQ49" s="71">
        <v>345</v>
      </c>
      <c r="AR49" s="71">
        <v>387</v>
      </c>
    </row>
    <row r="50" spans="1:44">
      <c r="A50" s="72" t="s">
        <v>7</v>
      </c>
      <c r="B50" s="24"/>
      <c r="C50" s="73"/>
      <c r="D50" s="73">
        <v>0.2088136775994418</v>
      </c>
      <c r="E50" s="73">
        <v>0.55623098549268835</v>
      </c>
      <c r="F50" s="73">
        <v>-0.33364926272836859</v>
      </c>
      <c r="G50" s="24"/>
      <c r="H50" s="73">
        <v>0.14001163493039903</v>
      </c>
      <c r="I50" s="73">
        <v>-6.952759519879681E-2</v>
      </c>
      <c r="J50" s="73">
        <v>7.6412797044251857E-3</v>
      </c>
      <c r="K50" s="73">
        <v>-6.1593750000000003E-2</v>
      </c>
      <c r="L50" s="24"/>
      <c r="M50" s="73">
        <v>2.4010123547237638E-2</v>
      </c>
      <c r="N50" s="73">
        <v>7.3170731707317138E-2</v>
      </c>
      <c r="O50" s="73">
        <v>-5.0505050505050497E-2</v>
      </c>
      <c r="P50" s="73">
        <v>0.2792553191489362</v>
      </c>
      <c r="Q50" s="24"/>
      <c r="R50" s="73">
        <v>3.9501039501039559E-2</v>
      </c>
      <c r="S50" s="73">
        <v>-8.9999999999999969E-2</v>
      </c>
      <c r="T50" s="73">
        <v>5.2747252747252782E-2</v>
      </c>
      <c r="U50" s="73">
        <v>-2.087682672233826E-2</v>
      </c>
      <c r="V50" s="24"/>
      <c r="W50" s="73">
        <v>-1.9189765458422214E-2</v>
      </c>
      <c r="X50" s="73">
        <v>-0.16956521739130437</v>
      </c>
      <c r="Y50" s="73">
        <v>-3.9267015706806241E-2</v>
      </c>
      <c r="Z50" s="73">
        <v>-9.8092643051771122E-2</v>
      </c>
      <c r="AA50" s="24"/>
      <c r="AB50" s="73">
        <v>-0.12688821752265866</v>
      </c>
      <c r="AC50" s="73">
        <v>4.1522491349480939E-2</v>
      </c>
      <c r="AD50" s="73">
        <v>6.3122923588039948E-2</v>
      </c>
      <c r="AE50" s="73">
        <v>-6.2499999999999778E-3</v>
      </c>
      <c r="AF50" s="24"/>
      <c r="AG50" s="73">
        <v>-9.4339622641509413E-3</v>
      </c>
      <c r="AH50" s="73">
        <v>2.5396825396825307E-2</v>
      </c>
      <c r="AI50" s="73">
        <v>-3.0959752321981782E-3</v>
      </c>
      <c r="AJ50" s="73">
        <v>-2.1739130434782594E-2</v>
      </c>
      <c r="AK50" s="24"/>
      <c r="AL50" s="73">
        <v>0.16825396825396832</v>
      </c>
      <c r="AM50" s="73">
        <v>0.38858695652173902</v>
      </c>
      <c r="AN50" s="73">
        <v>-0.16438356164383561</v>
      </c>
      <c r="AO50" s="73">
        <v>-0.22950819672131151</v>
      </c>
      <c r="AP50" s="24"/>
      <c r="AQ50" s="73">
        <v>4.8632218844984809E-2</v>
      </c>
      <c r="AR50" s="73">
        <v>0.12173913043478257</v>
      </c>
    </row>
    <row r="51" spans="1:44">
      <c r="A51" s="72" t="s">
        <v>8</v>
      </c>
      <c r="B51" s="24"/>
      <c r="C51" s="74"/>
      <c r="D51" s="74"/>
      <c r="E51" s="74"/>
      <c r="F51" s="74"/>
      <c r="G51" s="24">
        <v>0.54466589338847138</v>
      </c>
      <c r="H51" s="74">
        <v>0.42904396371249121</v>
      </c>
      <c r="I51" s="74">
        <v>9.9992495222920752E-2</v>
      </c>
      <c r="J51" s="74">
        <v>-0.28776778262079195</v>
      </c>
      <c r="K51" s="74">
        <v>3.0200716466766142E-3</v>
      </c>
      <c r="L51" s="24">
        <v>2.3121742077325536E-3</v>
      </c>
      <c r="M51" s="74">
        <v>-9.9041907980193633E-2</v>
      </c>
      <c r="N51" s="74">
        <v>3.9130069695188396E-2</v>
      </c>
      <c r="O51" s="74">
        <v>-2.083333333333337E-2</v>
      </c>
      <c r="P51" s="74">
        <v>0.33482078435290319</v>
      </c>
      <c r="Q51" s="24">
        <v>5.6677524429967319E-2</v>
      </c>
      <c r="R51" s="74">
        <v>0.3550135501355014</v>
      </c>
      <c r="S51" s="74">
        <v>0.14898989898989901</v>
      </c>
      <c r="T51" s="74">
        <v>0.27393617021276606</v>
      </c>
      <c r="U51" s="74">
        <v>-2.4948024948024949E-2</v>
      </c>
      <c r="V51" s="24">
        <v>0.17324290998766956</v>
      </c>
      <c r="W51" s="74">
        <v>-7.999999999999996E-2</v>
      </c>
      <c r="X51" s="74">
        <v>-0.16043956043956042</v>
      </c>
      <c r="Y51" s="74">
        <v>-0.23382045929018791</v>
      </c>
      <c r="Z51" s="74">
        <v>-0.29424307036247332</v>
      </c>
      <c r="AA51" s="24">
        <v>-0.19075144508670516</v>
      </c>
      <c r="AB51" s="74">
        <v>-0.37173913043478257</v>
      </c>
      <c r="AC51" s="74">
        <v>-0.2120418848167539</v>
      </c>
      <c r="AD51" s="74">
        <v>-0.12806539509536785</v>
      </c>
      <c r="AE51" s="74">
        <v>-3.92749244712991E-2</v>
      </c>
      <c r="AF51" s="24">
        <v>-0.20259740259740255</v>
      </c>
      <c r="AG51" s="74">
        <v>8.9965397923875479E-2</v>
      </c>
      <c r="AH51" s="74">
        <v>7.3089700996677776E-2</v>
      </c>
      <c r="AI51" s="74">
        <v>6.2500000000000888E-3</v>
      </c>
      <c r="AJ51" s="74">
        <v>-9.4339622641509413E-3</v>
      </c>
      <c r="AK51" s="24">
        <v>3.8273615635179059E-2</v>
      </c>
      <c r="AL51" s="74">
        <v>0.16825396825396832</v>
      </c>
      <c r="AM51" s="74">
        <v>0.58204334365325083</v>
      </c>
      <c r="AN51" s="74">
        <v>0.32608695652173902</v>
      </c>
      <c r="AO51" s="74">
        <v>4.4444444444444509E-2</v>
      </c>
      <c r="AP51" s="24">
        <v>0.2823529411764707</v>
      </c>
      <c r="AQ51" s="74">
        <v>-6.25E-2</v>
      </c>
      <c r="AR51" s="74">
        <v>-0.24266144814090018</v>
      </c>
    </row>
    <row r="52" spans="1:44" s="36" customFormat="1">
      <c r="A52" s="70" t="s">
        <v>55</v>
      </c>
      <c r="B52" s="37">
        <v>814.45</v>
      </c>
      <c r="C52" s="71">
        <v>225.60000000000002</v>
      </c>
      <c r="D52" s="71">
        <v>320.44600000000003</v>
      </c>
      <c r="E52" s="71">
        <v>525.15</v>
      </c>
      <c r="F52" s="71">
        <v>313.26300000000003</v>
      </c>
      <c r="G52" s="37">
        <v>1384.4590000000001</v>
      </c>
      <c r="H52" s="71">
        <v>358.56400000000002</v>
      </c>
      <c r="I52" s="71">
        <v>370.08800000000002</v>
      </c>
      <c r="J52" s="71">
        <v>364</v>
      </c>
      <c r="K52" s="71">
        <v>352.34800000000001</v>
      </c>
      <c r="L52" s="37">
        <v>1445</v>
      </c>
      <c r="M52" s="71">
        <v>354</v>
      </c>
      <c r="N52" s="71">
        <v>370</v>
      </c>
      <c r="O52" s="71">
        <v>328</v>
      </c>
      <c r="P52" s="71">
        <v>437</v>
      </c>
      <c r="Q52" s="37">
        <v>1489</v>
      </c>
      <c r="R52" s="71">
        <v>313</v>
      </c>
      <c r="S52" s="71">
        <v>406</v>
      </c>
      <c r="T52" s="71">
        <v>374</v>
      </c>
      <c r="U52" s="71">
        <v>544</v>
      </c>
      <c r="V52" s="37">
        <v>1637</v>
      </c>
      <c r="W52" s="71">
        <v>413</v>
      </c>
      <c r="X52" s="71">
        <v>360</v>
      </c>
      <c r="Y52" s="71">
        <v>270</v>
      </c>
      <c r="Z52" s="71">
        <v>192</v>
      </c>
      <c r="AA52" s="37">
        <v>1235</v>
      </c>
      <c r="AB52" s="71">
        <v>246</v>
      </c>
      <c r="AC52" s="71">
        <v>178</v>
      </c>
      <c r="AD52" s="71">
        <v>267</v>
      </c>
      <c r="AE52" s="71">
        <v>225</v>
      </c>
      <c r="AF52" s="37">
        <v>916</v>
      </c>
      <c r="AG52" s="71">
        <v>286</v>
      </c>
      <c r="AH52" s="71">
        <v>277</v>
      </c>
      <c r="AI52" s="71">
        <v>250</v>
      </c>
      <c r="AJ52" s="71">
        <v>232</v>
      </c>
      <c r="AK52" s="37">
        <v>1045</v>
      </c>
      <c r="AL52" s="71">
        <v>355</v>
      </c>
      <c r="AM52" s="71">
        <v>427</v>
      </c>
      <c r="AN52" s="71">
        <v>405</v>
      </c>
      <c r="AO52" s="71">
        <v>297</v>
      </c>
      <c r="AP52" s="37">
        <v>1484</v>
      </c>
      <c r="AQ52" s="71">
        <v>303</v>
      </c>
      <c r="AR52" s="71">
        <v>331</v>
      </c>
    </row>
    <row r="53" spans="1:44">
      <c r="A53" s="72" t="s">
        <v>7</v>
      </c>
      <c r="B53" s="24"/>
      <c r="C53" s="73"/>
      <c r="D53" s="73">
        <v>0.42041666666666666</v>
      </c>
      <c r="E53" s="73">
        <v>0.63880965903771592</v>
      </c>
      <c r="F53" s="73">
        <v>-0.40347900599828612</v>
      </c>
      <c r="G53" s="24"/>
      <c r="H53" s="73">
        <v>0.14461011993117601</v>
      </c>
      <c r="I53" s="73">
        <v>3.2139311252663338E-2</v>
      </c>
      <c r="J53" s="73">
        <v>-1.6450141587946665E-2</v>
      </c>
      <c r="K53" s="73">
        <v>-3.2010989010988977E-2</v>
      </c>
      <c r="L53" s="24"/>
      <c r="M53" s="73">
        <v>4.6885465505692725E-3</v>
      </c>
      <c r="N53" s="73">
        <v>4.5197740112994378E-2</v>
      </c>
      <c r="O53" s="73">
        <v>-0.11351351351351346</v>
      </c>
      <c r="P53" s="73">
        <v>0.33231707317073167</v>
      </c>
      <c r="Q53" s="24"/>
      <c r="R53" s="73">
        <v>-0.28375286041189929</v>
      </c>
      <c r="S53" s="73">
        <v>0.29712460063897761</v>
      </c>
      <c r="T53" s="73">
        <v>-7.8817733990147798E-2</v>
      </c>
      <c r="U53" s="73">
        <v>0.45454545454545459</v>
      </c>
      <c r="V53" s="24"/>
      <c r="W53" s="73">
        <v>-0.2408088235294118</v>
      </c>
      <c r="X53" s="73">
        <v>-0.12832929782082325</v>
      </c>
      <c r="Y53" s="73">
        <v>-0.25</v>
      </c>
      <c r="Z53" s="73">
        <v>-0.28888888888888886</v>
      </c>
      <c r="AA53" s="24"/>
      <c r="AB53" s="73">
        <v>0.28125</v>
      </c>
      <c r="AC53" s="73">
        <v>-0.27642276422764223</v>
      </c>
      <c r="AD53" s="73">
        <v>0.5</v>
      </c>
      <c r="AE53" s="73">
        <v>-0.15730337078651691</v>
      </c>
      <c r="AF53" s="24"/>
      <c r="AG53" s="73">
        <v>0.27111111111111108</v>
      </c>
      <c r="AH53" s="73">
        <v>-3.1468531468531458E-2</v>
      </c>
      <c r="AI53" s="73">
        <v>-9.7472924187725685E-2</v>
      </c>
      <c r="AJ53" s="73">
        <v>-7.1999999999999953E-2</v>
      </c>
      <c r="AK53" s="24"/>
      <c r="AL53" s="73">
        <v>0.53017241379310343</v>
      </c>
      <c r="AM53" s="73">
        <v>0.20281690140845066</v>
      </c>
      <c r="AN53" s="73">
        <v>-5.1522248243559665E-2</v>
      </c>
      <c r="AO53" s="73">
        <v>-0.26666666666666672</v>
      </c>
      <c r="AP53" s="24"/>
      <c r="AQ53" s="73">
        <v>2.020202020202011E-2</v>
      </c>
      <c r="AR53" s="73">
        <v>9.2409240924092417E-2</v>
      </c>
    </row>
    <row r="54" spans="1:44">
      <c r="A54" s="72" t="s">
        <v>8</v>
      </c>
      <c r="B54" s="24"/>
      <c r="C54" s="74"/>
      <c r="D54" s="74"/>
      <c r="E54" s="74"/>
      <c r="F54" s="74"/>
      <c r="G54" s="24">
        <v>0.69986985081957154</v>
      </c>
      <c r="H54" s="74">
        <v>0.58937943262411352</v>
      </c>
      <c r="I54" s="74">
        <v>0.15491533674940539</v>
      </c>
      <c r="J54" s="74">
        <v>-0.30686470532228882</v>
      </c>
      <c r="K54" s="74">
        <v>0.1247673679943051</v>
      </c>
      <c r="L54" s="24">
        <v>4.3728994502545637E-2</v>
      </c>
      <c r="M54" s="74">
        <v>-1.2728550551644902E-2</v>
      </c>
      <c r="N54" s="74">
        <v>-2.3778128445128832E-4</v>
      </c>
      <c r="O54" s="74">
        <v>-9.8901098901098883E-2</v>
      </c>
      <c r="P54" s="74">
        <v>0.24025111537457278</v>
      </c>
      <c r="Q54" s="24">
        <v>3.04498269896194E-2</v>
      </c>
      <c r="R54" s="74">
        <v>-0.11581920903954801</v>
      </c>
      <c r="S54" s="74">
        <v>9.7297297297297192E-2</v>
      </c>
      <c r="T54" s="74">
        <v>0.14024390243902429</v>
      </c>
      <c r="U54" s="74">
        <v>0.24485125858123569</v>
      </c>
      <c r="V54" s="24">
        <v>9.9395567494963144E-2</v>
      </c>
      <c r="W54" s="74">
        <v>0.31948881789137373</v>
      </c>
      <c r="X54" s="74">
        <v>-0.11330049261083741</v>
      </c>
      <c r="Y54" s="74">
        <v>-0.27807486631016043</v>
      </c>
      <c r="Z54" s="74">
        <v>-0.64705882352941169</v>
      </c>
      <c r="AA54" s="24">
        <v>-0.2455711667684789</v>
      </c>
      <c r="AB54" s="74">
        <v>-0.40435835351089588</v>
      </c>
      <c r="AC54" s="74">
        <v>-0.50555555555555554</v>
      </c>
      <c r="AD54" s="74">
        <v>-1.1111111111111072E-2</v>
      </c>
      <c r="AE54" s="74">
        <v>0.171875</v>
      </c>
      <c r="AF54" s="24">
        <v>-0.25829959514170042</v>
      </c>
      <c r="AG54" s="74">
        <v>0.16260162601626016</v>
      </c>
      <c r="AH54" s="74">
        <v>0.55617977528089879</v>
      </c>
      <c r="AI54" s="74">
        <v>-6.3670411985018771E-2</v>
      </c>
      <c r="AJ54" s="74">
        <v>3.1111111111111089E-2</v>
      </c>
      <c r="AK54" s="24">
        <v>0.14082969432314418</v>
      </c>
      <c r="AL54" s="74">
        <v>0.24125874125874125</v>
      </c>
      <c r="AM54" s="74">
        <v>0.54151624548736454</v>
      </c>
      <c r="AN54" s="74">
        <v>0.62000000000000011</v>
      </c>
      <c r="AO54" s="74">
        <v>0.28017241379310343</v>
      </c>
      <c r="AP54" s="24">
        <v>0.4200956937799043</v>
      </c>
      <c r="AQ54" s="74">
        <v>-0.14647887323943665</v>
      </c>
      <c r="AR54" s="74">
        <v>-0.22482435597189698</v>
      </c>
    </row>
    <row r="55" spans="1:44" s="36" customFormat="1" ht="14.25">
      <c r="A55" s="70" t="s">
        <v>58</v>
      </c>
      <c r="B55" s="37">
        <v>1882.675</v>
      </c>
      <c r="C55" s="78">
        <v>308.29999999999995</v>
      </c>
      <c r="D55" s="78">
        <v>406.18399999999997</v>
      </c>
      <c r="E55" s="78">
        <v>589.61700000000008</v>
      </c>
      <c r="F55" s="71">
        <v>379.41300000000001</v>
      </c>
      <c r="G55" s="37">
        <v>1683.5139999999999</v>
      </c>
      <c r="H55" s="78">
        <v>775.75099999999998</v>
      </c>
      <c r="I55" s="78">
        <v>344.536</v>
      </c>
      <c r="J55" s="78">
        <v>657</v>
      </c>
      <c r="K55" s="71">
        <v>432.71299999999997</v>
      </c>
      <c r="L55" s="37">
        <v>2210</v>
      </c>
      <c r="M55" s="78">
        <v>452</v>
      </c>
      <c r="N55" s="78">
        <v>606</v>
      </c>
      <c r="O55" s="78">
        <v>838</v>
      </c>
      <c r="P55" s="71">
        <v>311</v>
      </c>
      <c r="Q55" s="37">
        <v>2207</v>
      </c>
      <c r="R55" s="78">
        <v>462</v>
      </c>
      <c r="S55" s="78">
        <v>264</v>
      </c>
      <c r="T55" s="78">
        <v>508</v>
      </c>
      <c r="U55" s="71">
        <v>315</v>
      </c>
      <c r="V55" s="37">
        <v>1549</v>
      </c>
      <c r="W55" s="78">
        <v>585</v>
      </c>
      <c r="X55" s="78">
        <v>630</v>
      </c>
      <c r="Y55" s="78">
        <v>754</v>
      </c>
      <c r="Z55" s="71">
        <v>810</v>
      </c>
      <c r="AA55" s="37">
        <v>2779</v>
      </c>
      <c r="AB55" s="78">
        <v>726</v>
      </c>
      <c r="AC55" s="78">
        <v>924</v>
      </c>
      <c r="AD55" s="78">
        <v>876</v>
      </c>
      <c r="AE55" s="71">
        <v>710</v>
      </c>
      <c r="AF55" s="37">
        <v>3236</v>
      </c>
      <c r="AG55" s="78">
        <v>757</v>
      </c>
      <c r="AH55" s="78">
        <v>787</v>
      </c>
      <c r="AI55" s="78">
        <v>700</v>
      </c>
      <c r="AJ55" s="71">
        <v>507</v>
      </c>
      <c r="AK55" s="37">
        <v>2751</v>
      </c>
      <c r="AL55" s="78">
        <v>606</v>
      </c>
      <c r="AM55" s="78">
        <v>413</v>
      </c>
      <c r="AN55" s="78">
        <v>645</v>
      </c>
      <c r="AO55" s="71">
        <v>592</v>
      </c>
      <c r="AP55" s="37">
        <v>2256</v>
      </c>
      <c r="AQ55" s="78">
        <v>619</v>
      </c>
      <c r="AR55" s="78">
        <v>539</v>
      </c>
    </row>
    <row r="56" spans="1:44">
      <c r="A56" s="72" t="s">
        <v>7</v>
      </c>
      <c r="B56" s="24"/>
      <c r="C56" s="73"/>
      <c r="D56" s="73">
        <v>0.3174959455076225</v>
      </c>
      <c r="E56" s="73">
        <v>0.45160075236838515</v>
      </c>
      <c r="F56" s="73">
        <v>-0.35650939508189217</v>
      </c>
      <c r="G56" s="24"/>
      <c r="H56" s="73">
        <v>1.0446083818951908</v>
      </c>
      <c r="I56" s="73">
        <v>-0.55586779778562967</v>
      </c>
      <c r="J56" s="73">
        <v>0.90691248519748302</v>
      </c>
      <c r="K56" s="73">
        <v>-0.34138051750380527</v>
      </c>
      <c r="L56" s="24"/>
      <c r="M56" s="73">
        <v>4.4572268455073116E-2</v>
      </c>
      <c r="N56" s="73">
        <v>0.34070796460176989</v>
      </c>
      <c r="O56" s="73">
        <v>0.38283828382838281</v>
      </c>
      <c r="P56" s="73">
        <v>-0.62887828162291171</v>
      </c>
      <c r="Q56" s="24"/>
      <c r="R56" s="73">
        <v>0.48553054662379425</v>
      </c>
      <c r="S56" s="73">
        <v>-0.4285714285714286</v>
      </c>
      <c r="T56" s="73">
        <v>0.92424242424242431</v>
      </c>
      <c r="U56" s="73">
        <v>-0.37992125984251968</v>
      </c>
      <c r="V56" s="24"/>
      <c r="W56" s="73">
        <v>0.85714285714285721</v>
      </c>
      <c r="X56" s="73">
        <v>7.6923076923076872E-2</v>
      </c>
      <c r="Y56" s="73">
        <v>0.19682539682539679</v>
      </c>
      <c r="Z56" s="73">
        <v>7.4270557029177731E-2</v>
      </c>
      <c r="AA56" s="24"/>
      <c r="AB56" s="73">
        <v>-0.10370370370370374</v>
      </c>
      <c r="AC56" s="73">
        <v>0.27272727272727271</v>
      </c>
      <c r="AD56" s="73">
        <v>-5.1948051948051965E-2</v>
      </c>
      <c r="AE56" s="73">
        <v>-0.18949771689497719</v>
      </c>
      <c r="AF56" s="24"/>
      <c r="AG56" s="73">
        <v>6.6197183098591461E-2</v>
      </c>
      <c r="AH56" s="73">
        <v>3.9630118890356725E-2</v>
      </c>
      <c r="AI56" s="73">
        <v>-0.11054637865311312</v>
      </c>
      <c r="AJ56" s="73">
        <v>-0.27571428571428569</v>
      </c>
      <c r="AK56" s="24"/>
      <c r="AL56" s="73">
        <v>0.19526627218934922</v>
      </c>
      <c r="AM56" s="73">
        <v>-0.31848184818481851</v>
      </c>
      <c r="AN56" s="73">
        <v>0.56174334140435844</v>
      </c>
      <c r="AO56" s="73">
        <v>-8.2170542635658927E-2</v>
      </c>
      <c r="AP56" s="24"/>
      <c r="AQ56" s="73">
        <v>4.5608108108108114E-2</v>
      </c>
      <c r="AR56" s="73">
        <v>-0.12924071082390953</v>
      </c>
    </row>
    <row r="57" spans="1:44">
      <c r="A57" s="72" t="s">
        <v>8</v>
      </c>
      <c r="B57" s="24"/>
      <c r="C57" s="74"/>
      <c r="D57" s="74"/>
      <c r="E57" s="74"/>
      <c r="F57" s="74"/>
      <c r="G57" s="24">
        <v>-0.10578618189544131</v>
      </c>
      <c r="H57" s="74">
        <v>1.5162212131041195</v>
      </c>
      <c r="I57" s="74">
        <v>-0.15177358044630018</v>
      </c>
      <c r="J57" s="74">
        <v>0.11428266145650468</v>
      </c>
      <c r="K57" s="74">
        <v>0.14048016277776454</v>
      </c>
      <c r="L57" s="24">
        <v>0.31273039606442254</v>
      </c>
      <c r="M57" s="74">
        <v>-0.41733881103601544</v>
      </c>
      <c r="N57" s="74">
        <v>0.75888731511366014</v>
      </c>
      <c r="O57" s="74">
        <v>0.27549467275494677</v>
      </c>
      <c r="P57" s="74">
        <v>-0.2812788152886555</v>
      </c>
      <c r="Q57" s="24">
        <v>-1.3574660633484115E-3</v>
      </c>
      <c r="R57" s="74">
        <v>2.2123893805309658E-2</v>
      </c>
      <c r="S57" s="74">
        <v>-0.56435643564356441</v>
      </c>
      <c r="T57" s="74">
        <v>-0.39379474940334125</v>
      </c>
      <c r="U57" s="74">
        <v>1.2861736334405238E-2</v>
      </c>
      <c r="V57" s="24">
        <v>-0.29814227458087905</v>
      </c>
      <c r="W57" s="74">
        <v>0.26623376623376616</v>
      </c>
      <c r="X57" s="74">
        <v>1.3863636363636362</v>
      </c>
      <c r="Y57" s="74">
        <v>0.48425196850393704</v>
      </c>
      <c r="Z57" s="74">
        <v>1.5714285714285716</v>
      </c>
      <c r="AA57" s="24">
        <v>0.79406068431245957</v>
      </c>
      <c r="AB57" s="74">
        <v>0.24102564102564106</v>
      </c>
      <c r="AC57" s="74">
        <v>0.46666666666666656</v>
      </c>
      <c r="AD57" s="74">
        <v>0.16180371352785139</v>
      </c>
      <c r="AE57" s="74">
        <v>-0.12345679012345678</v>
      </c>
      <c r="AF57" s="24">
        <v>0.16444764303706361</v>
      </c>
      <c r="AG57" s="74">
        <v>4.2699724517906379E-2</v>
      </c>
      <c r="AH57" s="74">
        <v>-0.14826839826839822</v>
      </c>
      <c r="AI57" s="74">
        <v>-0.20091324200913241</v>
      </c>
      <c r="AJ57" s="74">
        <v>-0.28591549295774643</v>
      </c>
      <c r="AK57" s="24">
        <v>-0.14987639060568603</v>
      </c>
      <c r="AL57" s="74">
        <v>-0.19947159841479523</v>
      </c>
      <c r="AM57" s="74">
        <v>-0.47522236340533675</v>
      </c>
      <c r="AN57" s="74">
        <v>-7.8571428571428625E-2</v>
      </c>
      <c r="AO57" s="74">
        <v>0.16765285996055224</v>
      </c>
      <c r="AP57" s="24">
        <v>-0.17993456924754636</v>
      </c>
      <c r="AQ57" s="74">
        <v>2.1452145214521545E-2</v>
      </c>
      <c r="AR57" s="74">
        <v>0.30508474576271194</v>
      </c>
    </row>
    <row r="58" spans="1:44">
      <c r="A58" s="40" t="s">
        <v>32</v>
      </c>
      <c r="B58" s="41"/>
      <c r="C58" s="49"/>
      <c r="D58" s="49"/>
      <c r="E58" s="49"/>
      <c r="F58" s="49"/>
      <c r="G58" s="41"/>
      <c r="H58" s="49"/>
      <c r="I58" s="49"/>
      <c r="J58" s="49"/>
      <c r="K58" s="49"/>
      <c r="L58" s="41"/>
      <c r="M58" s="49"/>
      <c r="N58" s="49"/>
      <c r="O58" s="49"/>
      <c r="P58" s="49"/>
      <c r="Q58" s="41"/>
      <c r="R58" s="49"/>
      <c r="S58" s="49"/>
      <c r="T58" s="49"/>
      <c r="U58" s="49"/>
      <c r="V58" s="41"/>
      <c r="W58" s="49"/>
      <c r="X58" s="49"/>
      <c r="Y58" s="49"/>
      <c r="Z58" s="49"/>
      <c r="AA58" s="41"/>
      <c r="AB58" s="49"/>
      <c r="AC58" s="49"/>
      <c r="AD58" s="49"/>
      <c r="AE58" s="49"/>
      <c r="AF58" s="41"/>
      <c r="AG58" s="49"/>
      <c r="AH58" s="49"/>
      <c r="AI58" s="49"/>
      <c r="AJ58" s="49"/>
      <c r="AK58" s="41"/>
      <c r="AL58" s="49"/>
      <c r="AM58" s="49"/>
      <c r="AN58" s="49"/>
      <c r="AO58" s="49"/>
      <c r="AP58" s="41"/>
      <c r="AQ58" s="49"/>
      <c r="AR58" s="49"/>
    </row>
    <row r="59" spans="1:44" s="36" customFormat="1">
      <c r="A59" s="70" t="s">
        <v>17</v>
      </c>
      <c r="B59" s="66">
        <v>5034.0709999999999</v>
      </c>
      <c r="C59" s="71">
        <v>4797</v>
      </c>
      <c r="D59" s="71">
        <v>4530</v>
      </c>
      <c r="E59" s="71">
        <v>4483</v>
      </c>
      <c r="F59" s="71">
        <v>4356</v>
      </c>
      <c r="G59" s="66">
        <v>4356</v>
      </c>
      <c r="H59" s="71">
        <v>4531</v>
      </c>
      <c r="I59" s="71">
        <v>4168</v>
      </c>
      <c r="J59" s="71">
        <v>4166</v>
      </c>
      <c r="K59" s="71">
        <v>4136</v>
      </c>
      <c r="L59" s="66">
        <v>4136</v>
      </c>
      <c r="M59" s="71">
        <v>3880</v>
      </c>
      <c r="N59" s="71">
        <v>5229</v>
      </c>
      <c r="O59" s="71">
        <v>5727</v>
      </c>
      <c r="P59" s="71">
        <v>5717</v>
      </c>
      <c r="Q59" s="66">
        <v>5717</v>
      </c>
      <c r="R59" s="71">
        <v>5638</v>
      </c>
      <c r="S59" s="71">
        <v>6984</v>
      </c>
      <c r="T59" s="71">
        <v>9614</v>
      </c>
      <c r="U59" s="71">
        <v>9578</v>
      </c>
      <c r="V59" s="66">
        <v>9578</v>
      </c>
      <c r="W59" s="71">
        <v>9416</v>
      </c>
      <c r="X59" s="71">
        <v>9125</v>
      </c>
      <c r="Y59" s="71">
        <v>8939</v>
      </c>
      <c r="Z59" s="71">
        <v>9546</v>
      </c>
      <c r="AA59" s="66">
        <v>9546</v>
      </c>
      <c r="AB59" s="71">
        <v>9388</v>
      </c>
      <c r="AC59" s="71">
        <v>9939</v>
      </c>
      <c r="AD59" s="71">
        <v>9838</v>
      </c>
      <c r="AE59" s="71">
        <v>9827</v>
      </c>
      <c r="AF59" s="66">
        <v>9827</v>
      </c>
      <c r="AG59" s="71">
        <v>9717</v>
      </c>
      <c r="AH59" s="71">
        <v>9349</v>
      </c>
      <c r="AI59" s="71">
        <v>10363</v>
      </c>
      <c r="AJ59" s="71">
        <v>10087</v>
      </c>
      <c r="AK59" s="66">
        <v>10087</v>
      </c>
      <c r="AL59" s="71">
        <v>11912</v>
      </c>
      <c r="AM59" s="71">
        <v>11368</v>
      </c>
      <c r="AN59" s="71">
        <v>11077</v>
      </c>
      <c r="AO59" s="71">
        <v>10713</v>
      </c>
      <c r="AP59" s="66">
        <v>10713</v>
      </c>
      <c r="AQ59" s="71">
        <v>10605</v>
      </c>
      <c r="AR59" s="71">
        <v>11504</v>
      </c>
    </row>
    <row r="60" spans="1:44" s="36" customFormat="1">
      <c r="A60" s="70" t="s">
        <v>50</v>
      </c>
      <c r="B60" s="66">
        <v>1589</v>
      </c>
      <c r="C60" s="71">
        <v>1597</v>
      </c>
      <c r="D60" s="71">
        <v>803</v>
      </c>
      <c r="E60" s="71">
        <v>1256</v>
      </c>
      <c r="F60" s="71">
        <v>816</v>
      </c>
      <c r="G60" s="66">
        <v>816</v>
      </c>
      <c r="H60" s="71">
        <v>1736</v>
      </c>
      <c r="I60" s="71">
        <v>882</v>
      </c>
      <c r="J60" s="71">
        <v>1459</v>
      </c>
      <c r="K60" s="71">
        <v>734</v>
      </c>
      <c r="L60" s="66">
        <v>734</v>
      </c>
      <c r="M60" s="71">
        <v>956</v>
      </c>
      <c r="N60" s="71">
        <v>242</v>
      </c>
      <c r="O60" s="71">
        <v>1412</v>
      </c>
      <c r="P60" s="71">
        <v>372</v>
      </c>
      <c r="Q60" s="66">
        <v>372</v>
      </c>
      <c r="R60" s="71">
        <v>701</v>
      </c>
      <c r="S60" s="71">
        <v>487</v>
      </c>
      <c r="T60" s="71">
        <v>3620</v>
      </c>
      <c r="U60" s="71">
        <v>2298</v>
      </c>
      <c r="V60" s="66">
        <v>2298</v>
      </c>
      <c r="W60" s="71">
        <v>2770</v>
      </c>
      <c r="X60" s="71">
        <v>1229</v>
      </c>
      <c r="Y60" s="71">
        <v>1747</v>
      </c>
      <c r="Z60" s="71">
        <v>1547</v>
      </c>
      <c r="AA60" s="66">
        <v>1547</v>
      </c>
      <c r="AB60" s="71">
        <v>2085</v>
      </c>
      <c r="AC60" s="71">
        <v>2007</v>
      </c>
      <c r="AD60" s="71">
        <v>1256</v>
      </c>
      <c r="AE60" s="71">
        <v>1742</v>
      </c>
      <c r="AF60" s="66">
        <v>1742</v>
      </c>
      <c r="AG60" s="71">
        <v>2394</v>
      </c>
      <c r="AH60" s="71">
        <v>2398</v>
      </c>
      <c r="AI60" s="71">
        <v>4094</v>
      </c>
      <c r="AJ60" s="71">
        <v>2883</v>
      </c>
      <c r="AK60" s="66">
        <v>2883</v>
      </c>
      <c r="AL60" s="71">
        <v>3709</v>
      </c>
      <c r="AM60" s="71">
        <v>1825</v>
      </c>
      <c r="AN60" s="71">
        <v>2156</v>
      </c>
      <c r="AO60" s="71">
        <v>1317</v>
      </c>
      <c r="AP60" s="66">
        <v>1317</v>
      </c>
      <c r="AQ60" s="71">
        <v>1777</v>
      </c>
      <c r="AR60" s="71">
        <v>2250</v>
      </c>
    </row>
    <row r="61" spans="1:44" s="36" customFormat="1">
      <c r="A61" s="70" t="s">
        <v>14</v>
      </c>
      <c r="B61" s="66">
        <v>3445.0709999999999</v>
      </c>
      <c r="C61" s="71">
        <v>3200</v>
      </c>
      <c r="D61" s="71">
        <v>3727</v>
      </c>
      <c r="E61" s="71">
        <v>3227</v>
      </c>
      <c r="F61" s="71">
        <v>3540</v>
      </c>
      <c r="G61" s="66">
        <v>3540</v>
      </c>
      <c r="H61" s="71">
        <v>2795</v>
      </c>
      <c r="I61" s="71">
        <v>3286</v>
      </c>
      <c r="J61" s="71">
        <v>2707</v>
      </c>
      <c r="K61" s="71">
        <v>3402</v>
      </c>
      <c r="L61" s="66">
        <v>3402</v>
      </c>
      <c r="M61" s="71">
        <v>2924</v>
      </c>
      <c r="N61" s="71">
        <v>4987</v>
      </c>
      <c r="O61" s="71">
        <v>4315</v>
      </c>
      <c r="P61" s="71">
        <v>5345</v>
      </c>
      <c r="Q61" s="66">
        <v>5345</v>
      </c>
      <c r="R61" s="71">
        <v>4937</v>
      </c>
      <c r="S61" s="71">
        <v>6497</v>
      </c>
      <c r="T61" s="71">
        <v>5994</v>
      </c>
      <c r="U61" s="71">
        <v>7280</v>
      </c>
      <c r="V61" s="66">
        <v>7280</v>
      </c>
      <c r="W61" s="71">
        <v>6646</v>
      </c>
      <c r="X61" s="71">
        <v>7896</v>
      </c>
      <c r="Y61" s="71">
        <v>7192</v>
      </c>
      <c r="Z61" s="71">
        <v>7999</v>
      </c>
      <c r="AA61" s="66">
        <v>7999</v>
      </c>
      <c r="AB61" s="71">
        <v>7303</v>
      </c>
      <c r="AC61" s="71">
        <v>7932</v>
      </c>
      <c r="AD61" s="71">
        <v>8582</v>
      </c>
      <c r="AE61" s="71">
        <v>8085</v>
      </c>
      <c r="AF61" s="66">
        <v>8085</v>
      </c>
      <c r="AG61" s="71">
        <v>7323</v>
      </c>
      <c r="AH61" s="71">
        <v>6951</v>
      </c>
      <c r="AI61" s="71">
        <v>6269</v>
      </c>
      <c r="AJ61" s="71">
        <v>7204</v>
      </c>
      <c r="AK61" s="66">
        <v>7204</v>
      </c>
      <c r="AL61" s="71">
        <v>8203</v>
      </c>
      <c r="AM61" s="71">
        <v>9543</v>
      </c>
      <c r="AN61" s="71">
        <v>8921</v>
      </c>
      <c r="AO61" s="71">
        <v>9396</v>
      </c>
      <c r="AP61" s="66">
        <v>9396</v>
      </c>
      <c r="AQ61" s="71">
        <v>8828</v>
      </c>
      <c r="AR61" s="71">
        <v>9254</v>
      </c>
    </row>
    <row r="62" spans="1:44" ht="2.25" customHeight="1">
      <c r="A62" s="72"/>
      <c r="B62" s="22"/>
      <c r="C62" s="74"/>
      <c r="D62" s="74"/>
      <c r="E62" s="74"/>
      <c r="F62" s="74"/>
      <c r="G62" s="22"/>
      <c r="H62" s="74"/>
      <c r="I62" s="74"/>
      <c r="J62" s="74"/>
      <c r="K62" s="74"/>
      <c r="L62" s="22"/>
      <c r="M62" s="74"/>
      <c r="N62" s="74"/>
      <c r="O62" s="74"/>
      <c r="P62" s="74"/>
      <c r="Q62" s="22"/>
      <c r="R62" s="74"/>
      <c r="S62" s="74"/>
      <c r="T62" s="74"/>
      <c r="U62" s="74"/>
      <c r="V62" s="22"/>
      <c r="W62" s="74"/>
      <c r="X62" s="74"/>
      <c r="Y62" s="74"/>
      <c r="Z62" s="74"/>
      <c r="AA62" s="22"/>
      <c r="AB62" s="74"/>
      <c r="AC62" s="74"/>
      <c r="AD62" s="74"/>
      <c r="AE62" s="74"/>
      <c r="AF62" s="22"/>
      <c r="AG62" s="74"/>
      <c r="AH62" s="74"/>
      <c r="AI62" s="74"/>
      <c r="AJ62" s="74"/>
      <c r="AK62" s="22"/>
      <c r="AL62" s="74"/>
      <c r="AM62" s="74"/>
      <c r="AN62" s="74"/>
      <c r="AO62" s="74"/>
      <c r="AP62" s="22"/>
      <c r="AQ62" s="74"/>
      <c r="AR62" s="74"/>
    </row>
    <row r="63" spans="1:44">
      <c r="A63" s="50" t="s">
        <v>49</v>
      </c>
      <c r="B63" s="41"/>
      <c r="C63" s="51"/>
      <c r="D63" s="51"/>
      <c r="E63" s="51"/>
      <c r="F63" s="51"/>
      <c r="G63" s="41"/>
      <c r="H63" s="51"/>
      <c r="I63" s="51"/>
      <c r="J63" s="51"/>
      <c r="K63" s="51"/>
      <c r="L63" s="41"/>
      <c r="M63" s="51"/>
      <c r="N63" s="51"/>
      <c r="O63" s="51"/>
      <c r="P63" s="51"/>
      <c r="Q63" s="41"/>
      <c r="R63" s="51"/>
      <c r="S63" s="51"/>
      <c r="T63" s="51"/>
      <c r="U63" s="51"/>
      <c r="V63" s="41"/>
      <c r="W63" s="51"/>
      <c r="X63" s="51"/>
      <c r="Y63" s="51"/>
      <c r="Z63" s="51"/>
      <c r="AA63" s="41"/>
      <c r="AB63" s="51"/>
      <c r="AC63" s="51"/>
      <c r="AD63" s="51"/>
      <c r="AE63" s="51"/>
      <c r="AF63" s="41"/>
      <c r="AG63" s="51"/>
      <c r="AH63" s="51"/>
      <c r="AI63" s="51"/>
      <c r="AJ63" s="51"/>
      <c r="AK63" s="41"/>
      <c r="AL63" s="51"/>
      <c r="AM63" s="51"/>
      <c r="AN63" s="51"/>
      <c r="AO63" s="51"/>
      <c r="AP63" s="41"/>
      <c r="AQ63" s="51"/>
      <c r="AR63" s="51"/>
    </row>
    <row r="64" spans="1:44" s="36" customFormat="1">
      <c r="A64" s="70" t="s">
        <v>33</v>
      </c>
      <c r="B64" s="56">
        <v>0.20842313218390804</v>
      </c>
      <c r="C64" s="79">
        <v>0.23224637681159421</v>
      </c>
      <c r="D64" s="79">
        <v>0.28093158660844253</v>
      </c>
      <c r="E64" s="79">
        <v>0.27619387027797576</v>
      </c>
      <c r="F64" s="79">
        <v>0.16734542761940022</v>
      </c>
      <c r="G64" s="56">
        <v>0.23967317294598275</v>
      </c>
      <c r="H64" s="79">
        <v>0.28627731995700467</v>
      </c>
      <c r="I64" s="79">
        <v>0.28481894150417825</v>
      </c>
      <c r="J64" s="79">
        <v>0.29924760601915185</v>
      </c>
      <c r="K64" s="79">
        <v>0.16371077762619374</v>
      </c>
      <c r="L64" s="56">
        <v>0.25800850768295858</v>
      </c>
      <c r="M64" s="79">
        <v>0.29982847341337909</v>
      </c>
      <c r="N64" s="79">
        <v>0.33210332103321033</v>
      </c>
      <c r="O64" s="79">
        <v>0.32278272337619518</v>
      </c>
      <c r="P64" s="79">
        <v>0.2946370176586004</v>
      </c>
      <c r="Q64" s="56">
        <v>0.31233836656377745</v>
      </c>
      <c r="R64" s="79">
        <v>0.22828698935805011</v>
      </c>
      <c r="S64" s="79">
        <v>0.32319391634980987</v>
      </c>
      <c r="T64" s="79">
        <v>0.32362015769626329</v>
      </c>
      <c r="U64" s="79">
        <v>0.26830188679245282</v>
      </c>
      <c r="V64" s="56">
        <v>0.28620416776576102</v>
      </c>
      <c r="W64" s="79">
        <v>0.31021897810218979</v>
      </c>
      <c r="X64" s="79">
        <v>0.28747591522157995</v>
      </c>
      <c r="Y64" s="79">
        <v>0.26744186046511625</v>
      </c>
      <c r="Z64" s="79">
        <v>0.3176806859942834</v>
      </c>
      <c r="AA64" s="56">
        <v>0.29587468379062076</v>
      </c>
      <c r="AB64" s="79">
        <v>0.31642411642411644</v>
      </c>
      <c r="AC64" s="79">
        <v>0.31646108039132287</v>
      </c>
      <c r="AD64" s="79">
        <v>0.30066722268557133</v>
      </c>
      <c r="AE64" s="79">
        <v>0.24616023246160232</v>
      </c>
      <c r="AF64" s="56">
        <v>0.29478197218446095</v>
      </c>
      <c r="AG64" s="79">
        <v>0.29770662051060148</v>
      </c>
      <c r="AH64" s="79">
        <v>0.5484444444444444</v>
      </c>
      <c r="AI64" s="79">
        <v>0.30062724014336917</v>
      </c>
      <c r="AJ64" s="79">
        <v>0.27984084880636606</v>
      </c>
      <c r="AK64" s="56">
        <v>0.35626725565985645</v>
      </c>
      <c r="AL64" s="79">
        <v>0.29254829806807725</v>
      </c>
      <c r="AM64" s="79">
        <v>0.30503265462927392</v>
      </c>
      <c r="AN64" s="79">
        <v>0.25057647963105306</v>
      </c>
      <c r="AO64" s="79">
        <v>0.18726016884113583</v>
      </c>
      <c r="AP64" s="56">
        <v>0.257386079118678</v>
      </c>
      <c r="AQ64" s="79">
        <v>0.22430636967565457</v>
      </c>
      <c r="AR64" s="79">
        <v>0.24532058940661092</v>
      </c>
    </row>
    <row r="65" spans="1:44" s="36" customFormat="1">
      <c r="A65" s="70" t="s">
        <v>41</v>
      </c>
      <c r="B65" s="56">
        <v>0.11943247126436782</v>
      </c>
      <c r="C65" s="79">
        <v>0.14891304347826087</v>
      </c>
      <c r="D65" s="79">
        <v>0.16593886462882096</v>
      </c>
      <c r="E65" s="79">
        <v>0.1646471846044191</v>
      </c>
      <c r="F65" s="79">
        <v>0.11032950758978156</v>
      </c>
      <c r="G65" s="56">
        <v>0.14770767135724014</v>
      </c>
      <c r="H65" s="79">
        <v>0.21784306700107489</v>
      </c>
      <c r="I65" s="79">
        <v>0.18837047353760444</v>
      </c>
      <c r="J65" s="79">
        <v>0.71409028727770174</v>
      </c>
      <c r="K65" s="79">
        <v>0.12482946793997271</v>
      </c>
      <c r="L65" s="56">
        <v>0.31278756836530947</v>
      </c>
      <c r="M65" s="79">
        <v>0.22024013722126928</v>
      </c>
      <c r="N65" s="79">
        <v>0.2140221402214022</v>
      </c>
      <c r="O65" s="79">
        <v>0.19386745796241345</v>
      </c>
      <c r="P65" s="79">
        <v>0.1880313930673643</v>
      </c>
      <c r="Q65" s="56">
        <v>0.20380412113122551</v>
      </c>
      <c r="R65" s="79">
        <v>0.13971850326124272</v>
      </c>
      <c r="S65" s="79">
        <v>0.20221223643276875</v>
      </c>
      <c r="T65" s="79">
        <v>0.18854988001371273</v>
      </c>
      <c r="U65" s="79">
        <v>0.20075471698113206</v>
      </c>
      <c r="V65" s="56">
        <v>0.18236173393124067</v>
      </c>
      <c r="W65" s="79">
        <v>0.2124087591240876</v>
      </c>
      <c r="X65" s="79">
        <v>0.15992292870905589</v>
      </c>
      <c r="Y65" s="79">
        <v>0.13712910986367283</v>
      </c>
      <c r="Z65" s="79">
        <v>0.21314822376480197</v>
      </c>
      <c r="AA65" s="56">
        <v>0.1810663553220471</v>
      </c>
      <c r="AB65" s="79">
        <v>0.20665280665280666</v>
      </c>
      <c r="AC65" s="79">
        <v>0.20119098256061252</v>
      </c>
      <c r="AD65" s="79">
        <v>0.18723936613844872</v>
      </c>
      <c r="AE65" s="79">
        <v>0.14611872146118721</v>
      </c>
      <c r="AF65" s="56">
        <v>0.18519293108857054</v>
      </c>
      <c r="AG65" s="79">
        <v>0.1977498918217222</v>
      </c>
      <c r="AH65" s="79">
        <v>0.36</v>
      </c>
      <c r="AI65" s="79">
        <v>0.1917562724014337</v>
      </c>
      <c r="AJ65" s="79">
        <v>0.18390804597701149</v>
      </c>
      <c r="AK65" s="56">
        <v>0.2331308669243512</v>
      </c>
      <c r="AL65" s="79">
        <v>0.21297148114075437</v>
      </c>
      <c r="AM65" s="79">
        <v>0.18517095658855168</v>
      </c>
      <c r="AN65" s="79">
        <v>0.15641813989239048</v>
      </c>
      <c r="AO65" s="79">
        <v>0.14159631619339985</v>
      </c>
      <c r="AP65" s="56">
        <v>0.17235853780671007</v>
      </c>
      <c r="AQ65" s="79">
        <v>0.11254396248534584</v>
      </c>
      <c r="AR65" s="79">
        <v>0.15013938669852647</v>
      </c>
    </row>
    <row r="66" spans="1:44" s="36" customFormat="1">
      <c r="A66" s="70" t="s">
        <v>10</v>
      </c>
      <c r="B66" s="56">
        <v>0.34392959770114945</v>
      </c>
      <c r="C66" s="79">
        <v>0.36557971014492752</v>
      </c>
      <c r="D66" s="79">
        <v>0.41229985443959244</v>
      </c>
      <c r="E66" s="79">
        <v>0.40627227369921598</v>
      </c>
      <c r="F66" s="79">
        <v>0.30211032950758976</v>
      </c>
      <c r="G66" s="56">
        <v>0.37203812982296869</v>
      </c>
      <c r="H66" s="79">
        <v>0.41920458616983158</v>
      </c>
      <c r="I66" s="79">
        <v>0.41608635097493035</v>
      </c>
      <c r="J66" s="79">
        <v>0.42270861833105333</v>
      </c>
      <c r="K66" s="79">
        <v>0.29195088676671216</v>
      </c>
      <c r="L66" s="56">
        <v>0.38692594843302369</v>
      </c>
      <c r="M66" s="79">
        <v>0.41749571183533446</v>
      </c>
      <c r="N66" s="79">
        <v>0.44884267024488428</v>
      </c>
      <c r="O66" s="79">
        <v>0.43818001978239368</v>
      </c>
      <c r="P66" s="79">
        <v>0.41497710922171355</v>
      </c>
      <c r="Q66" s="56">
        <v>0.4298823725702845</v>
      </c>
      <c r="R66" s="79">
        <v>0.34328870580157911</v>
      </c>
      <c r="S66" s="79">
        <v>0.44348427238161081</v>
      </c>
      <c r="T66" s="79">
        <v>0.44600617072334592</v>
      </c>
      <c r="U66" s="79">
        <v>0.40226415094339624</v>
      </c>
      <c r="V66" s="56">
        <v>0.40886309680823002</v>
      </c>
      <c r="W66" s="79">
        <v>0.44087591240875912</v>
      </c>
      <c r="X66" s="79">
        <v>0.4254335260115607</v>
      </c>
      <c r="Y66" s="79">
        <v>0.41138732959101842</v>
      </c>
      <c r="Z66" s="79">
        <v>0.46508779093507552</v>
      </c>
      <c r="AA66" s="56">
        <v>0.43559058182525784</v>
      </c>
      <c r="AB66" s="79">
        <v>0.45280665280665283</v>
      </c>
      <c r="AC66" s="79">
        <v>0.4551254785197788</v>
      </c>
      <c r="AD66" s="79">
        <v>0.4378648874061718</v>
      </c>
      <c r="AE66" s="79">
        <v>0.38231631382316311</v>
      </c>
      <c r="AF66" s="56">
        <v>0.43187284325002612</v>
      </c>
      <c r="AG66" s="79">
        <v>0.43357853742968411</v>
      </c>
      <c r="AH66" s="79">
        <v>0.69022222222222218</v>
      </c>
      <c r="AI66" s="79">
        <v>0.44713261648745517</v>
      </c>
      <c r="AJ66" s="79">
        <v>0.4217506631299735</v>
      </c>
      <c r="AK66" s="56">
        <v>0.49773605742683602</v>
      </c>
      <c r="AL66" s="79">
        <v>0.43836246550137997</v>
      </c>
      <c r="AM66" s="79">
        <v>0.47829427583557432</v>
      </c>
      <c r="AN66" s="79">
        <v>0.42621060722521137</v>
      </c>
      <c r="AO66" s="79">
        <v>0.36339217191097467</v>
      </c>
      <c r="AP66" s="56">
        <v>0.42603905858788182</v>
      </c>
      <c r="AQ66" s="79">
        <v>0.39976553341148885</v>
      </c>
      <c r="AR66" s="79">
        <v>0.42054958183990443</v>
      </c>
    </row>
    <row r="67" spans="1:44" s="36" customFormat="1">
      <c r="A67" s="70" t="s">
        <v>19</v>
      </c>
      <c r="B67" s="56">
        <v>9.7521551724137928E-2</v>
      </c>
      <c r="C67" s="79">
        <v>9.5289855072463764E-2</v>
      </c>
      <c r="D67" s="79">
        <v>0.20487627365356623</v>
      </c>
      <c r="E67" s="79">
        <v>0.10584461867426942</v>
      </c>
      <c r="F67" s="79">
        <v>0.18844872269529803</v>
      </c>
      <c r="G67" s="56">
        <v>0.14816159782115298</v>
      </c>
      <c r="H67" s="79">
        <v>0.14152633464707989</v>
      </c>
      <c r="I67" s="79">
        <v>0.13892757660167132</v>
      </c>
      <c r="J67" s="79">
        <v>0.11149110807113544</v>
      </c>
      <c r="K67" s="79">
        <v>0.13130968622100955</v>
      </c>
      <c r="L67" s="56">
        <v>0.13065370257834882</v>
      </c>
      <c r="M67" s="79">
        <v>0.1234991423670669</v>
      </c>
      <c r="N67" s="79">
        <v>0.14324052331432405</v>
      </c>
      <c r="O67" s="79">
        <v>0.12561819980217606</v>
      </c>
      <c r="P67" s="79">
        <v>0.15631131458469588</v>
      </c>
      <c r="Q67" s="56">
        <v>0.13723200133477934</v>
      </c>
      <c r="R67" s="79">
        <v>0.17610710607621008</v>
      </c>
      <c r="S67" s="79">
        <v>0.17110266159695817</v>
      </c>
      <c r="T67" s="79">
        <v>0.14981145011998628</v>
      </c>
      <c r="U67" s="79">
        <v>0.18641509433962264</v>
      </c>
      <c r="V67" s="56">
        <v>0.17049151499164689</v>
      </c>
      <c r="W67" s="79">
        <v>0.17335766423357665</v>
      </c>
      <c r="X67" s="79">
        <v>0.14759152215799615</v>
      </c>
      <c r="Y67" s="79">
        <v>0.13913392141138733</v>
      </c>
      <c r="Z67" s="79">
        <v>0.13801551653736219</v>
      </c>
      <c r="AA67" s="56">
        <v>0.15012648375170268</v>
      </c>
      <c r="AB67" s="79">
        <v>0.10561330561330562</v>
      </c>
      <c r="AC67" s="79">
        <v>0.14079115270097831</v>
      </c>
      <c r="AD67" s="79">
        <v>0.12718932443703085</v>
      </c>
      <c r="AE67" s="79">
        <v>0.14404317144043172</v>
      </c>
      <c r="AF67" s="56">
        <v>0.12935271358360348</v>
      </c>
      <c r="AG67" s="79">
        <v>0.13760276936391172</v>
      </c>
      <c r="AH67" s="79">
        <v>0.15022222222222223</v>
      </c>
      <c r="AI67" s="79">
        <v>0.14202508960573476</v>
      </c>
      <c r="AJ67" s="79">
        <v>0.14500442086648982</v>
      </c>
      <c r="AK67" s="56">
        <v>0.14367752622860297</v>
      </c>
      <c r="AL67" s="79">
        <v>0.18031278748850046</v>
      </c>
      <c r="AM67" s="79">
        <v>0.18824433346139069</v>
      </c>
      <c r="AN67" s="79">
        <v>0.14642582628747117</v>
      </c>
      <c r="AO67" s="79">
        <v>0.13584036838066002</v>
      </c>
      <c r="AP67" s="56">
        <v>0.16194291437155733</v>
      </c>
      <c r="AQ67" s="79">
        <v>0.15552950371238766</v>
      </c>
      <c r="AR67" s="79">
        <v>0.14416567104739147</v>
      </c>
    </row>
    <row r="68" spans="1:44" s="36" customFormat="1" ht="12.75" customHeight="1">
      <c r="A68" s="80" t="s">
        <v>30</v>
      </c>
      <c r="B68" s="57">
        <v>1.3143788511749348</v>
      </c>
      <c r="C68" s="81"/>
      <c r="D68" s="81"/>
      <c r="E68" s="81"/>
      <c r="F68" s="81">
        <v>1.0629575402635432</v>
      </c>
      <c r="G68" s="57">
        <v>1.0629575402635432</v>
      </c>
      <c r="H68" s="81">
        <v>1.0638647569852078</v>
      </c>
      <c r="I68" s="81">
        <v>0.9645915297384865</v>
      </c>
      <c r="J68" s="81">
        <v>0.94317410006791935</v>
      </c>
      <c r="K68" s="81">
        <v>0.92797846084810409</v>
      </c>
      <c r="L68" s="57">
        <v>0.92797846084810409</v>
      </c>
      <c r="M68" s="81">
        <v>0.86145648312611012</v>
      </c>
      <c r="N68" s="81">
        <v>1.1252420916720465</v>
      </c>
      <c r="O68" s="81">
        <v>1.2082278481012658</v>
      </c>
      <c r="P68" s="81">
        <v>1.1094508053561032</v>
      </c>
      <c r="Q68" s="57">
        <v>1.1094508053561032</v>
      </c>
      <c r="R68" s="81">
        <v>1.1422204213938412</v>
      </c>
      <c r="S68" s="81">
        <v>1.4308543331284573</v>
      </c>
      <c r="T68" s="81">
        <v>1.981042654028436</v>
      </c>
      <c r="U68" s="81">
        <v>2.0597849462365589</v>
      </c>
      <c r="V68" s="57">
        <v>2.0597849462365589</v>
      </c>
      <c r="W68" s="81">
        <v>1.9382461918484972</v>
      </c>
      <c r="X68" s="81">
        <v>1.9502030348365036</v>
      </c>
      <c r="Y68" s="81">
        <v>2.0297456857402363</v>
      </c>
      <c r="Z68" s="81">
        <v>2.1322314049586777</v>
      </c>
      <c r="AA68" s="57">
        <v>2.1322314049586777</v>
      </c>
      <c r="AB68" s="81">
        <v>2.1541991739329966</v>
      </c>
      <c r="AC68" s="81">
        <v>2.2985661424606847</v>
      </c>
      <c r="AD68" s="81">
        <v>2.2626494940202391</v>
      </c>
      <c r="AE68" s="81">
        <v>2.3794188861985472</v>
      </c>
      <c r="AF68" s="57">
        <v>2.3794188861985472</v>
      </c>
      <c r="AG68" s="81">
        <v>2.4034133069502843</v>
      </c>
      <c r="AH68" s="81">
        <v>2.0656208572691117</v>
      </c>
      <c r="AI68" s="81">
        <v>2.3162717925793475</v>
      </c>
      <c r="AJ68" s="81">
        <v>2.2380741069447527</v>
      </c>
      <c r="AK68" s="57">
        <v>2.2380741069447527</v>
      </c>
      <c r="AL68" s="81">
        <v>2.6720502467474203</v>
      </c>
      <c r="AM68" s="81">
        <v>2.7392771084337348</v>
      </c>
      <c r="AN68" s="81">
        <v>2.5996245012907768</v>
      </c>
      <c r="AO68" s="81">
        <v>2.5183356840620594</v>
      </c>
      <c r="AP68" s="57">
        <v>2.5183356840620594</v>
      </c>
      <c r="AQ68" s="81">
        <v>2.45259019426457</v>
      </c>
      <c r="AR68" s="81">
        <v>2.7821039903264815</v>
      </c>
    </row>
    <row r="69" spans="1:44" s="36" customFormat="1">
      <c r="A69" s="80" t="s">
        <v>31</v>
      </c>
      <c r="B69" s="57">
        <v>0.8994963446475196</v>
      </c>
      <c r="C69" s="81"/>
      <c r="D69" s="81"/>
      <c r="E69" s="81"/>
      <c r="F69" s="81">
        <v>0.86383601756954609</v>
      </c>
      <c r="G69" s="57">
        <v>0.86383601756954609</v>
      </c>
      <c r="H69" s="81">
        <v>0.65625733740314629</v>
      </c>
      <c r="I69" s="81">
        <v>0.76047211293682015</v>
      </c>
      <c r="J69" s="81">
        <v>0.61285940683721984</v>
      </c>
      <c r="K69" s="81">
        <v>0.76329369531074709</v>
      </c>
      <c r="L69" s="57">
        <v>0.76329369531074709</v>
      </c>
      <c r="M69" s="81">
        <v>0.64920071047957373</v>
      </c>
      <c r="N69" s="81">
        <v>1.0731654831073811</v>
      </c>
      <c r="O69" s="81">
        <v>0.91033755274261607</v>
      </c>
      <c r="P69" s="81">
        <v>1.0372598486318649</v>
      </c>
      <c r="Q69" s="57">
        <v>1.0372598486318649</v>
      </c>
      <c r="R69" s="81">
        <v>1.0002025931928686</v>
      </c>
      <c r="S69" s="81">
        <v>1.331079696783446</v>
      </c>
      <c r="T69" s="81">
        <v>1.2351123016690706</v>
      </c>
      <c r="U69" s="81">
        <v>1.5655913978494624</v>
      </c>
      <c r="V69" s="57">
        <v>1.5655913978494624</v>
      </c>
      <c r="W69" s="81">
        <v>1.368052696582956</v>
      </c>
      <c r="X69" s="81">
        <v>1.6875400726650993</v>
      </c>
      <c r="Y69" s="81">
        <v>1.6330608537693005</v>
      </c>
      <c r="Z69" s="81">
        <v>1.7866875139602412</v>
      </c>
      <c r="AA69" s="57">
        <v>1.7866875139602412</v>
      </c>
      <c r="AB69" s="81">
        <v>1.6757687012391005</v>
      </c>
      <c r="AC69" s="81">
        <v>1.8344125809435707</v>
      </c>
      <c r="AD69" s="81">
        <v>1.9737810487580496</v>
      </c>
      <c r="AE69" s="81">
        <v>1.9576271186440677</v>
      </c>
      <c r="AF69" s="57">
        <v>1.9576271186440677</v>
      </c>
      <c r="AG69" s="81">
        <v>1.8112787534009398</v>
      </c>
      <c r="AH69" s="81">
        <v>1.5357931948740611</v>
      </c>
      <c r="AI69" s="81">
        <v>1.4012069736253912</v>
      </c>
      <c r="AJ69" s="81">
        <v>1.5984024850232972</v>
      </c>
      <c r="AK69" s="57">
        <v>1.5984024850232972</v>
      </c>
      <c r="AL69" s="81">
        <v>1.8400628084342754</v>
      </c>
      <c r="AM69" s="81">
        <v>2.2995180722891568</v>
      </c>
      <c r="AN69" s="81">
        <v>2.0936399906125325</v>
      </c>
      <c r="AO69" s="81">
        <v>2.2087447108603668</v>
      </c>
      <c r="AP69" s="57">
        <v>2.2087447108603668</v>
      </c>
      <c r="AQ69" s="81">
        <v>2.0416281221091581</v>
      </c>
      <c r="AR69" s="81">
        <v>2.2379685610640871</v>
      </c>
    </row>
    <row r="70" spans="1:44" ht="6" customHeight="1">
      <c r="A70" s="44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</row>
    <row r="71" spans="1:44" ht="13.5" customHeight="1">
      <c r="A71" s="98" t="s">
        <v>171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</row>
    <row r="72" spans="1:44" ht="3" customHeight="1">
      <c r="A72" s="44"/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</row>
    <row r="73" spans="1:44" ht="18" customHeight="1">
      <c r="A73" s="35" t="s">
        <v>112</v>
      </c>
      <c r="B73" s="35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1"/>
      <c r="V73" s="21"/>
      <c r="W73" s="27"/>
      <c r="X73" s="27"/>
      <c r="Y73" s="27"/>
      <c r="Z73" s="21"/>
      <c r="AA73" s="21"/>
      <c r="AB73" s="21"/>
      <c r="AC73" s="27"/>
      <c r="AD73" s="27"/>
      <c r="AE73" s="21"/>
      <c r="AF73" s="21"/>
      <c r="AG73" s="21"/>
      <c r="AH73" s="27"/>
      <c r="AI73" s="27"/>
      <c r="AJ73" s="21"/>
      <c r="AK73" s="21"/>
      <c r="AL73" s="21"/>
      <c r="AM73" s="27"/>
      <c r="AN73" s="27"/>
      <c r="AO73" s="21"/>
      <c r="AP73" s="21"/>
      <c r="AQ73" s="21"/>
      <c r="AR73" s="27"/>
    </row>
    <row r="74" spans="1:44" ht="13.5" customHeight="1">
      <c r="A74" s="62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2"/>
      <c r="V74" s="62"/>
      <c r="W74" s="63"/>
      <c r="X74" s="63"/>
      <c r="Y74" s="63"/>
      <c r="Z74" s="62"/>
      <c r="AA74" s="62"/>
      <c r="AB74" s="62"/>
      <c r="AC74" s="63"/>
      <c r="AD74" s="63"/>
      <c r="AE74" s="62"/>
      <c r="AF74" s="62"/>
      <c r="AG74" s="62"/>
      <c r="AH74" s="63"/>
      <c r="AI74" s="63"/>
      <c r="AJ74" s="62"/>
      <c r="AK74" s="62"/>
      <c r="AL74" s="62"/>
      <c r="AM74" s="63"/>
      <c r="AN74" s="63"/>
      <c r="AO74" s="62"/>
      <c r="AP74" s="62"/>
      <c r="AQ74" s="62"/>
      <c r="AR74" s="63"/>
    </row>
    <row r="75" spans="1:44" ht="13.5" customHeight="1">
      <c r="A75" s="40" t="s">
        <v>152</v>
      </c>
      <c r="B75" s="40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</row>
    <row r="76" spans="1:44" ht="13.5" customHeight="1">
      <c r="A76" s="70" t="s">
        <v>113</v>
      </c>
      <c r="B76" s="66">
        <v>5075</v>
      </c>
      <c r="C76" s="82" t="s">
        <v>56</v>
      </c>
      <c r="D76" s="82" t="s">
        <v>56</v>
      </c>
      <c r="E76" s="82" t="s">
        <v>56</v>
      </c>
      <c r="F76" s="82" t="s">
        <v>56</v>
      </c>
      <c r="G76" s="66">
        <v>4660</v>
      </c>
      <c r="H76" s="123" t="s">
        <v>47</v>
      </c>
      <c r="I76" s="123" t="s">
        <v>47</v>
      </c>
      <c r="J76" s="123" t="s">
        <v>47</v>
      </c>
      <c r="K76" s="123" t="s">
        <v>47</v>
      </c>
      <c r="L76" s="66">
        <v>4871</v>
      </c>
      <c r="M76" s="71">
        <v>1218</v>
      </c>
      <c r="N76" s="71">
        <v>1224</v>
      </c>
      <c r="O76" s="71">
        <v>1271</v>
      </c>
      <c r="P76" s="71">
        <v>1313</v>
      </c>
      <c r="Q76" s="66">
        <v>5026</v>
      </c>
      <c r="R76" s="71">
        <v>1131</v>
      </c>
      <c r="S76" s="71">
        <v>1132</v>
      </c>
      <c r="T76" s="71">
        <v>1182</v>
      </c>
      <c r="U76" s="71">
        <v>1049</v>
      </c>
      <c r="V76" s="66">
        <v>4494</v>
      </c>
      <c r="W76" s="71">
        <v>1044</v>
      </c>
      <c r="X76" s="71">
        <v>969</v>
      </c>
      <c r="Y76" s="71">
        <v>963</v>
      </c>
      <c r="Z76" s="71">
        <v>977</v>
      </c>
      <c r="AA76" s="66">
        <v>3953</v>
      </c>
      <c r="AB76" s="71">
        <v>889</v>
      </c>
      <c r="AC76" s="71">
        <v>831</v>
      </c>
      <c r="AD76" s="71">
        <v>890</v>
      </c>
      <c r="AE76" s="71">
        <v>966</v>
      </c>
      <c r="AF76" s="66">
        <v>3576</v>
      </c>
      <c r="AG76" s="71">
        <v>869</v>
      </c>
      <c r="AH76" s="71">
        <v>822</v>
      </c>
      <c r="AI76" s="71">
        <v>822</v>
      </c>
      <c r="AJ76" s="71">
        <v>853</v>
      </c>
      <c r="AK76" s="66">
        <v>3366</v>
      </c>
      <c r="AL76" s="71">
        <v>799</v>
      </c>
      <c r="AM76" s="71">
        <v>1002</v>
      </c>
      <c r="AN76" s="71">
        <v>1000</v>
      </c>
      <c r="AO76" s="71">
        <v>1068</v>
      </c>
      <c r="AP76" s="66">
        <v>3869</v>
      </c>
      <c r="AQ76" s="71">
        <v>1018</v>
      </c>
      <c r="AR76" s="71">
        <v>972</v>
      </c>
    </row>
    <row r="77" spans="1:44" ht="13.5" customHeight="1">
      <c r="A77" s="72" t="s">
        <v>7</v>
      </c>
      <c r="B77" s="24"/>
      <c r="C77" s="74"/>
      <c r="D77" s="74"/>
      <c r="E77" s="74"/>
      <c r="F77" s="74"/>
      <c r="G77" s="24"/>
      <c r="H77" s="74"/>
      <c r="I77" s="74"/>
      <c r="J77" s="74"/>
      <c r="K77" s="74"/>
      <c r="L77" s="24"/>
      <c r="M77" s="74"/>
      <c r="N77" s="73">
        <v>4.9261083743843415E-3</v>
      </c>
      <c r="O77" s="73">
        <v>3.8398692810457602E-2</v>
      </c>
      <c r="P77" s="73">
        <v>3.3044846577497955E-2</v>
      </c>
      <c r="Q77" s="24"/>
      <c r="R77" s="73">
        <v>-0.13861386138613863</v>
      </c>
      <c r="S77" s="73">
        <v>8.8417329796630639E-4</v>
      </c>
      <c r="T77" s="73">
        <v>4.4169611307420586E-2</v>
      </c>
      <c r="U77" s="73">
        <v>-0.11252115059221657</v>
      </c>
      <c r="V77" s="24"/>
      <c r="W77" s="73">
        <v>-4.7664442326025291E-3</v>
      </c>
      <c r="X77" s="73">
        <v>-7.1839080459770166E-2</v>
      </c>
      <c r="Y77" s="73">
        <v>-6.1919504643962453E-3</v>
      </c>
      <c r="Z77" s="73">
        <v>1.4537902388369606E-2</v>
      </c>
      <c r="AA77" s="24"/>
      <c r="AB77" s="73">
        <v>-9.0071647901740048E-2</v>
      </c>
      <c r="AC77" s="73">
        <v>-6.5241844769403867E-2</v>
      </c>
      <c r="AD77" s="73">
        <v>7.099879663056563E-2</v>
      </c>
      <c r="AE77" s="73">
        <v>8.5393258426966323E-2</v>
      </c>
      <c r="AF77" s="24"/>
      <c r="AG77" s="73">
        <v>-0.10041407867494823</v>
      </c>
      <c r="AH77" s="73">
        <v>-5.4085155350978131E-2</v>
      </c>
      <c r="AI77" s="73">
        <v>0</v>
      </c>
      <c r="AJ77" s="73">
        <v>3.7712895377128852E-2</v>
      </c>
      <c r="AK77" s="24"/>
      <c r="AL77" s="73">
        <v>-6.3305978898007043E-2</v>
      </c>
      <c r="AM77" s="73">
        <v>0.25406758448060085</v>
      </c>
      <c r="AN77" s="73">
        <v>-1.9960079840319889E-3</v>
      </c>
      <c r="AO77" s="73">
        <v>6.800000000000006E-2</v>
      </c>
      <c r="AP77" s="24"/>
      <c r="AQ77" s="73">
        <v>-4.6816479400749067E-2</v>
      </c>
      <c r="AR77" s="73">
        <v>-4.5186640471512773E-2</v>
      </c>
    </row>
    <row r="78" spans="1:44" ht="13.5" customHeight="1">
      <c r="A78" s="72" t="s">
        <v>8</v>
      </c>
      <c r="B78" s="24"/>
      <c r="C78" s="74"/>
      <c r="D78" s="74"/>
      <c r="E78" s="74"/>
      <c r="F78" s="74"/>
      <c r="G78" s="24">
        <v>-8.1773399014778314E-2</v>
      </c>
      <c r="H78" s="74"/>
      <c r="I78" s="74"/>
      <c r="J78" s="74"/>
      <c r="K78" s="74"/>
      <c r="L78" s="24">
        <v>4.5278969957081472E-2</v>
      </c>
      <c r="M78" s="74"/>
      <c r="N78" s="74"/>
      <c r="O78" s="74"/>
      <c r="P78" s="74"/>
      <c r="Q78" s="24">
        <v>3.1820981318004593E-2</v>
      </c>
      <c r="R78" s="74">
        <v>-7.1428571428571397E-2</v>
      </c>
      <c r="S78" s="74">
        <v>-7.5163398692810413E-2</v>
      </c>
      <c r="T78" s="74">
        <v>-7.0023603461841111E-2</v>
      </c>
      <c r="U78" s="74">
        <v>-0.20106626047220111</v>
      </c>
      <c r="V78" s="24">
        <v>-0.10584958217270191</v>
      </c>
      <c r="W78" s="74">
        <v>-7.6923076923076872E-2</v>
      </c>
      <c r="X78" s="74">
        <v>-0.14399293286219084</v>
      </c>
      <c r="Y78" s="74">
        <v>-0.18527918781725883</v>
      </c>
      <c r="Z78" s="74">
        <v>-6.8636796949475665E-2</v>
      </c>
      <c r="AA78" s="24">
        <v>-0.12038273253226528</v>
      </c>
      <c r="AB78" s="74">
        <v>-0.21396993810786913</v>
      </c>
      <c r="AC78" s="74">
        <v>-0.14241486068111453</v>
      </c>
      <c r="AD78" s="74">
        <v>-7.580477673935615E-2</v>
      </c>
      <c r="AE78" s="74">
        <v>-1.1258955987717534E-2</v>
      </c>
      <c r="AF78" s="24">
        <v>-9.5370604604098186E-2</v>
      </c>
      <c r="AG78" s="74">
        <v>-2.2497187851518552E-2</v>
      </c>
      <c r="AH78" s="74">
        <v>-1.0830324909747335E-2</v>
      </c>
      <c r="AI78" s="74">
        <v>-7.6404494382022459E-2</v>
      </c>
      <c r="AJ78" s="74">
        <v>-0.11697722567287783</v>
      </c>
      <c r="AK78" s="24">
        <v>-5.8724832214765099E-2</v>
      </c>
      <c r="AL78" s="74">
        <v>-8.0552359033371657E-2</v>
      </c>
      <c r="AM78" s="74">
        <v>0.21897810218978098</v>
      </c>
      <c r="AN78" s="74">
        <v>0.21654501216545019</v>
      </c>
      <c r="AO78" s="74">
        <v>0.25205158264947247</v>
      </c>
      <c r="AP78" s="24">
        <v>0.14943553178847302</v>
      </c>
      <c r="AQ78" s="74">
        <v>0.27409261576971211</v>
      </c>
      <c r="AR78" s="74">
        <v>-2.9940119760479056E-2</v>
      </c>
    </row>
    <row r="79" spans="1:44" ht="13.5" customHeight="1">
      <c r="A79" s="70" t="s">
        <v>102</v>
      </c>
      <c r="B79" s="126" t="s">
        <v>47</v>
      </c>
      <c r="C79" s="82" t="s">
        <v>56</v>
      </c>
      <c r="D79" s="82" t="s">
        <v>56</v>
      </c>
      <c r="E79" s="82" t="s">
        <v>56</v>
      </c>
      <c r="F79" s="82" t="s">
        <v>56</v>
      </c>
      <c r="G79" s="126" t="s">
        <v>47</v>
      </c>
      <c r="H79" s="82" t="s">
        <v>56</v>
      </c>
      <c r="I79" s="82" t="s">
        <v>56</v>
      </c>
      <c r="J79" s="82" t="s">
        <v>56</v>
      </c>
      <c r="K79" s="82" t="s">
        <v>56</v>
      </c>
      <c r="L79" s="66">
        <v>1163</v>
      </c>
      <c r="M79" s="82" t="s">
        <v>56</v>
      </c>
      <c r="N79" s="82" t="s">
        <v>56</v>
      </c>
      <c r="O79" s="82" t="s">
        <v>56</v>
      </c>
      <c r="P79" s="82" t="s">
        <v>56</v>
      </c>
      <c r="Q79" s="66">
        <v>1225</v>
      </c>
      <c r="R79" s="71">
        <v>430</v>
      </c>
      <c r="S79" s="71">
        <v>443</v>
      </c>
      <c r="T79" s="71">
        <v>454</v>
      </c>
      <c r="U79" s="71">
        <v>366</v>
      </c>
      <c r="V79" s="66">
        <v>1693</v>
      </c>
      <c r="W79" s="71">
        <v>379</v>
      </c>
      <c r="X79" s="71">
        <v>293</v>
      </c>
      <c r="Y79" s="71">
        <v>285</v>
      </c>
      <c r="Z79" s="71">
        <v>306</v>
      </c>
      <c r="AA79" s="66">
        <v>1263</v>
      </c>
      <c r="AB79" s="71">
        <v>258</v>
      </c>
      <c r="AC79" s="71">
        <v>247</v>
      </c>
      <c r="AD79" s="71">
        <v>264</v>
      </c>
      <c r="AE79" s="71">
        <v>302</v>
      </c>
      <c r="AF79" s="66">
        <v>1071</v>
      </c>
      <c r="AG79" s="71">
        <v>262</v>
      </c>
      <c r="AH79" s="71">
        <v>212</v>
      </c>
      <c r="AI79" s="71">
        <v>200</v>
      </c>
      <c r="AJ79" s="71">
        <v>254</v>
      </c>
      <c r="AK79" s="66">
        <v>928</v>
      </c>
      <c r="AL79" s="71">
        <v>226</v>
      </c>
      <c r="AM79" s="71">
        <v>205</v>
      </c>
      <c r="AN79" s="71">
        <v>193</v>
      </c>
      <c r="AO79" s="71">
        <v>256</v>
      </c>
      <c r="AP79" s="66">
        <v>880</v>
      </c>
      <c r="AQ79" s="71">
        <v>216</v>
      </c>
      <c r="AR79" s="71">
        <v>201</v>
      </c>
    </row>
    <row r="80" spans="1:44" ht="13.5" customHeight="1">
      <c r="A80" s="72" t="s">
        <v>7</v>
      </c>
      <c r="B80" s="24"/>
      <c r="C80" s="98"/>
      <c r="D80" s="98"/>
      <c r="E80" s="98"/>
      <c r="F80" s="98"/>
      <c r="G80" s="24"/>
      <c r="H80" s="98"/>
      <c r="I80" s="98"/>
      <c r="J80" s="98"/>
      <c r="K80" s="98"/>
      <c r="L80" s="24"/>
      <c r="M80" s="98"/>
      <c r="N80" s="98"/>
      <c r="O80" s="98"/>
      <c r="P80" s="98"/>
      <c r="Q80" s="24"/>
      <c r="R80" s="73"/>
      <c r="S80" s="73">
        <v>3.0232558139534849E-2</v>
      </c>
      <c r="T80" s="73">
        <v>2.483069977426644E-2</v>
      </c>
      <c r="U80" s="73">
        <v>-0.19383259911894268</v>
      </c>
      <c r="V80" s="24"/>
      <c r="W80" s="73">
        <v>3.5519125683060038E-2</v>
      </c>
      <c r="X80" s="73">
        <v>-0.22691292875989444</v>
      </c>
      <c r="Y80" s="73">
        <v>-2.7303754266211566E-2</v>
      </c>
      <c r="Z80" s="73">
        <v>7.3684210526315796E-2</v>
      </c>
      <c r="AA80" s="24"/>
      <c r="AB80" s="73">
        <v>-0.15686274509803921</v>
      </c>
      <c r="AC80" s="73">
        <v>-4.2635658914728647E-2</v>
      </c>
      <c r="AD80" s="73">
        <v>6.8825910931174183E-2</v>
      </c>
      <c r="AE80" s="73">
        <v>0.14393939393939403</v>
      </c>
      <c r="AF80" s="24"/>
      <c r="AG80" s="73">
        <v>-0.13245033112582782</v>
      </c>
      <c r="AH80" s="73">
        <v>-0.19083969465648853</v>
      </c>
      <c r="AI80" s="73">
        <v>-5.6603773584905648E-2</v>
      </c>
      <c r="AJ80" s="73">
        <v>0.27</v>
      </c>
      <c r="AK80" s="24"/>
      <c r="AL80" s="73">
        <v>-0.11023622047244097</v>
      </c>
      <c r="AM80" s="73">
        <v>-9.2920353982300918E-2</v>
      </c>
      <c r="AN80" s="73">
        <v>-5.8536585365853711E-2</v>
      </c>
      <c r="AO80" s="73">
        <v>0.32642487046632129</v>
      </c>
      <c r="AP80" s="24"/>
      <c r="AQ80" s="73">
        <v>-0.15625</v>
      </c>
      <c r="AR80" s="73">
        <v>-6.944444444444442E-2</v>
      </c>
    </row>
    <row r="81" spans="1:44" ht="13.5" customHeight="1">
      <c r="A81" s="72" t="s">
        <v>8</v>
      </c>
      <c r="B81" s="24"/>
      <c r="C81" s="98"/>
      <c r="D81" s="98"/>
      <c r="E81" s="98"/>
      <c r="F81" s="98"/>
      <c r="G81" s="24"/>
      <c r="H81" s="98"/>
      <c r="I81" s="98"/>
      <c r="J81" s="98"/>
      <c r="K81" s="98"/>
      <c r="L81" s="24"/>
      <c r="M81" s="98"/>
      <c r="N81" s="98"/>
      <c r="O81" s="98"/>
      <c r="P81" s="98"/>
      <c r="Q81" s="24">
        <v>5.3310404127257183E-2</v>
      </c>
      <c r="R81" s="74"/>
      <c r="S81" s="74"/>
      <c r="T81" s="74"/>
      <c r="U81" s="74"/>
      <c r="V81" s="24">
        <v>0.38204081632653053</v>
      </c>
      <c r="W81" s="74">
        <v>-0.11860465116279073</v>
      </c>
      <c r="X81" s="74">
        <v>-0.33860045146726858</v>
      </c>
      <c r="Y81" s="74">
        <v>-0.3722466960352423</v>
      </c>
      <c r="Z81" s="74">
        <v>-0.16393442622950816</v>
      </c>
      <c r="AA81" s="24">
        <v>-0.25398700531600704</v>
      </c>
      <c r="AB81" s="74">
        <v>-0.31926121372031657</v>
      </c>
      <c r="AC81" s="74">
        <v>-0.15699658703071673</v>
      </c>
      <c r="AD81" s="74">
        <v>-7.3684210526315796E-2</v>
      </c>
      <c r="AE81" s="74">
        <v>-1.3071895424836555E-2</v>
      </c>
      <c r="AF81" s="24">
        <v>-0.15201900237529686</v>
      </c>
      <c r="AG81" s="74">
        <v>1.5503875968992276E-2</v>
      </c>
      <c r="AH81" s="74">
        <v>-0.1417004048582996</v>
      </c>
      <c r="AI81" s="74">
        <v>-0.24242424242424243</v>
      </c>
      <c r="AJ81" s="74">
        <v>-0.15894039735099341</v>
      </c>
      <c r="AK81" s="24">
        <v>-0.13352007469654525</v>
      </c>
      <c r="AL81" s="74">
        <v>-0.13740458015267176</v>
      </c>
      <c r="AM81" s="74">
        <v>-3.301886792452835E-2</v>
      </c>
      <c r="AN81" s="74">
        <v>-3.5000000000000031E-2</v>
      </c>
      <c r="AO81" s="74">
        <v>7.8740157480314821E-3</v>
      </c>
      <c r="AP81" s="24">
        <v>-5.1724137931034475E-2</v>
      </c>
      <c r="AQ81" s="74">
        <v>-4.4247787610619427E-2</v>
      </c>
      <c r="AR81" s="74">
        <v>-1.9512195121951237E-2</v>
      </c>
    </row>
    <row r="82" spans="1:44" ht="13.5" customHeight="1">
      <c r="A82" s="70" t="s">
        <v>101</v>
      </c>
      <c r="B82" s="126" t="s">
        <v>47</v>
      </c>
      <c r="C82" s="82" t="s">
        <v>56</v>
      </c>
      <c r="D82" s="82" t="s">
        <v>56</v>
      </c>
      <c r="E82" s="82" t="s">
        <v>56</v>
      </c>
      <c r="F82" s="82" t="s">
        <v>56</v>
      </c>
      <c r="G82" s="126" t="s">
        <v>47</v>
      </c>
      <c r="H82" s="82" t="s">
        <v>56</v>
      </c>
      <c r="I82" s="82" t="s">
        <v>56</v>
      </c>
      <c r="J82" s="82" t="s">
        <v>56</v>
      </c>
      <c r="K82" s="82" t="s">
        <v>56</v>
      </c>
      <c r="L82" s="66">
        <v>1762</v>
      </c>
      <c r="M82" s="82" t="s">
        <v>56</v>
      </c>
      <c r="N82" s="82" t="s">
        <v>56</v>
      </c>
      <c r="O82" s="82" t="s">
        <v>56</v>
      </c>
      <c r="P82" s="82" t="s">
        <v>56</v>
      </c>
      <c r="Q82" s="66">
        <v>1876</v>
      </c>
      <c r="R82" s="71">
        <v>222</v>
      </c>
      <c r="S82" s="71">
        <v>224</v>
      </c>
      <c r="T82" s="71">
        <v>242</v>
      </c>
      <c r="U82" s="71">
        <v>222</v>
      </c>
      <c r="V82" s="66">
        <v>910</v>
      </c>
      <c r="W82" s="71">
        <v>224</v>
      </c>
      <c r="X82" s="71">
        <v>222</v>
      </c>
      <c r="Y82" s="71">
        <v>229</v>
      </c>
      <c r="Z82" s="71">
        <v>225</v>
      </c>
      <c r="AA82" s="66">
        <v>900</v>
      </c>
      <c r="AB82" s="71">
        <v>224</v>
      </c>
      <c r="AC82" s="71">
        <v>228</v>
      </c>
      <c r="AD82" s="71">
        <v>232</v>
      </c>
      <c r="AE82" s="71">
        <v>221</v>
      </c>
      <c r="AF82" s="66">
        <v>905</v>
      </c>
      <c r="AG82" s="71">
        <v>206</v>
      </c>
      <c r="AH82" s="71">
        <v>208</v>
      </c>
      <c r="AI82" s="71">
        <v>219</v>
      </c>
      <c r="AJ82" s="71">
        <v>214</v>
      </c>
      <c r="AK82" s="66">
        <v>847</v>
      </c>
      <c r="AL82" s="71">
        <v>212</v>
      </c>
      <c r="AM82" s="71">
        <v>241</v>
      </c>
      <c r="AN82" s="71">
        <v>236</v>
      </c>
      <c r="AO82" s="71">
        <v>220</v>
      </c>
      <c r="AP82" s="66">
        <v>909</v>
      </c>
      <c r="AQ82" s="71">
        <v>212</v>
      </c>
      <c r="AR82" s="71">
        <v>211</v>
      </c>
    </row>
    <row r="83" spans="1:44" ht="13.5" customHeight="1">
      <c r="A83" s="72" t="s">
        <v>7</v>
      </c>
      <c r="B83" s="24"/>
      <c r="C83" s="98"/>
      <c r="D83" s="98"/>
      <c r="E83" s="98"/>
      <c r="F83" s="98"/>
      <c r="G83" s="24"/>
      <c r="H83" s="98"/>
      <c r="I83" s="98"/>
      <c r="J83" s="98"/>
      <c r="K83" s="98"/>
      <c r="L83" s="24"/>
      <c r="M83" s="98"/>
      <c r="N83" s="98"/>
      <c r="O83" s="98"/>
      <c r="P83" s="98"/>
      <c r="Q83" s="24"/>
      <c r="R83" s="73"/>
      <c r="S83" s="73">
        <v>9.009009009008917E-3</v>
      </c>
      <c r="T83" s="73">
        <v>8.0357142857142794E-2</v>
      </c>
      <c r="U83" s="73">
        <v>-8.2644628099173501E-2</v>
      </c>
      <c r="V83" s="24"/>
      <c r="W83" s="73">
        <v>9.009009009008917E-3</v>
      </c>
      <c r="X83" s="73">
        <v>-8.9285714285713969E-3</v>
      </c>
      <c r="Y83" s="73">
        <v>3.1531531531531432E-2</v>
      </c>
      <c r="Z83" s="73">
        <v>-1.7467248908296984E-2</v>
      </c>
      <c r="AA83" s="24"/>
      <c r="AB83" s="73">
        <v>-4.4444444444444731E-3</v>
      </c>
      <c r="AC83" s="73">
        <v>1.7857142857142794E-2</v>
      </c>
      <c r="AD83" s="73">
        <v>1.7543859649122862E-2</v>
      </c>
      <c r="AE83" s="73">
        <v>-4.7413793103448287E-2</v>
      </c>
      <c r="AF83" s="24"/>
      <c r="AG83" s="73">
        <v>-6.7873303167420795E-2</v>
      </c>
      <c r="AH83" s="73">
        <v>9.7087378640776656E-3</v>
      </c>
      <c r="AI83" s="73">
        <v>5.2884615384615419E-2</v>
      </c>
      <c r="AJ83" s="73">
        <v>-2.2831050228310557E-2</v>
      </c>
      <c r="AK83" s="24"/>
      <c r="AL83" s="73">
        <v>-9.3457943925233655E-3</v>
      </c>
      <c r="AM83" s="73">
        <v>0.1367924528301887</v>
      </c>
      <c r="AN83" s="73">
        <v>-2.0746887966805017E-2</v>
      </c>
      <c r="AO83" s="73">
        <v>-6.7796610169491567E-2</v>
      </c>
      <c r="AP83" s="24"/>
      <c r="AQ83" s="73">
        <v>-3.6363636363636376E-2</v>
      </c>
      <c r="AR83" s="73">
        <v>-4.7169811320755262E-3</v>
      </c>
    </row>
    <row r="84" spans="1:44" ht="13.5" customHeight="1">
      <c r="A84" s="72" t="s">
        <v>8</v>
      </c>
      <c r="B84" s="24"/>
      <c r="C84" s="98"/>
      <c r="D84" s="98"/>
      <c r="E84" s="98"/>
      <c r="F84" s="98"/>
      <c r="G84" s="24"/>
      <c r="H84" s="98"/>
      <c r="I84" s="98"/>
      <c r="J84" s="98"/>
      <c r="K84" s="98"/>
      <c r="L84" s="24"/>
      <c r="M84" s="98"/>
      <c r="N84" s="98"/>
      <c r="O84" s="98"/>
      <c r="P84" s="98"/>
      <c r="Q84" s="24">
        <v>6.4699205448354169E-2</v>
      </c>
      <c r="R84" s="74"/>
      <c r="S84" s="74"/>
      <c r="T84" s="74"/>
      <c r="U84" s="74"/>
      <c r="V84" s="24">
        <v>-0.5149253731343284</v>
      </c>
      <c r="W84" s="74">
        <v>9.009009009008917E-3</v>
      </c>
      <c r="X84" s="74">
        <v>-8.9285714285713969E-3</v>
      </c>
      <c r="Y84" s="74">
        <v>-5.3719008264462853E-2</v>
      </c>
      <c r="Z84" s="74">
        <v>1.3513513513513598E-2</v>
      </c>
      <c r="AA84" s="24">
        <v>-1.098901098901095E-2</v>
      </c>
      <c r="AB84" s="74">
        <v>0</v>
      </c>
      <c r="AC84" s="74">
        <v>2.7027027027026973E-2</v>
      </c>
      <c r="AD84" s="74">
        <v>1.3100436681222627E-2</v>
      </c>
      <c r="AE84" s="74">
        <v>-1.7777777777777781E-2</v>
      </c>
      <c r="AF84" s="24">
        <v>5.5555555555555358E-3</v>
      </c>
      <c r="AG84" s="74">
        <v>-8.0357142857142905E-2</v>
      </c>
      <c r="AH84" s="74">
        <v>-8.7719298245614086E-2</v>
      </c>
      <c r="AI84" s="74">
        <v>-5.6034482758620663E-2</v>
      </c>
      <c r="AJ84" s="74">
        <v>-3.1674208144796379E-2</v>
      </c>
      <c r="AK84" s="24">
        <v>-6.4088397790055263E-2</v>
      </c>
      <c r="AL84" s="74">
        <v>2.9126213592232997E-2</v>
      </c>
      <c r="AM84" s="74">
        <v>0.15865384615384626</v>
      </c>
      <c r="AN84" s="74">
        <v>7.7625570776255648E-2</v>
      </c>
      <c r="AO84" s="74">
        <v>2.8037383177569986E-2</v>
      </c>
      <c r="AP84" s="24">
        <v>7.3199527744982396E-2</v>
      </c>
      <c r="AQ84" s="74">
        <v>0</v>
      </c>
      <c r="AR84" s="74">
        <v>-0.12448132780082988</v>
      </c>
    </row>
    <row r="85" spans="1:44" ht="13.5" customHeight="1">
      <c r="A85" s="70" t="s">
        <v>103</v>
      </c>
      <c r="B85" s="126" t="s">
        <v>47</v>
      </c>
      <c r="C85" s="82" t="s">
        <v>56</v>
      </c>
      <c r="D85" s="82" t="s">
        <v>56</v>
      </c>
      <c r="E85" s="82" t="s">
        <v>56</v>
      </c>
      <c r="F85" s="82" t="s">
        <v>56</v>
      </c>
      <c r="G85" s="126" t="s">
        <v>47</v>
      </c>
      <c r="H85" s="82" t="s">
        <v>56</v>
      </c>
      <c r="I85" s="82" t="s">
        <v>56</v>
      </c>
      <c r="J85" s="82" t="s">
        <v>56</v>
      </c>
      <c r="K85" s="82" t="s">
        <v>56</v>
      </c>
      <c r="L85" s="66">
        <v>647</v>
      </c>
      <c r="M85" s="82" t="s">
        <v>56</v>
      </c>
      <c r="N85" s="82" t="s">
        <v>56</v>
      </c>
      <c r="O85" s="82" t="s">
        <v>56</v>
      </c>
      <c r="P85" s="82" t="s">
        <v>56</v>
      </c>
      <c r="Q85" s="66">
        <v>640</v>
      </c>
      <c r="R85" s="71">
        <v>161</v>
      </c>
      <c r="S85" s="71">
        <v>159</v>
      </c>
      <c r="T85" s="71">
        <v>160</v>
      </c>
      <c r="U85" s="71">
        <v>161</v>
      </c>
      <c r="V85" s="66">
        <v>641</v>
      </c>
      <c r="W85" s="71">
        <v>162</v>
      </c>
      <c r="X85" s="71">
        <v>158</v>
      </c>
      <c r="Y85" s="71">
        <v>169</v>
      </c>
      <c r="Z85" s="71">
        <v>174</v>
      </c>
      <c r="AA85" s="66">
        <v>663</v>
      </c>
      <c r="AB85" s="71">
        <v>161</v>
      </c>
      <c r="AC85" s="71">
        <v>127</v>
      </c>
      <c r="AD85" s="71">
        <v>168</v>
      </c>
      <c r="AE85" s="71">
        <v>151</v>
      </c>
      <c r="AF85" s="66">
        <v>607</v>
      </c>
      <c r="AG85" s="71">
        <v>156</v>
      </c>
      <c r="AH85" s="71">
        <v>156</v>
      </c>
      <c r="AI85" s="71">
        <v>163</v>
      </c>
      <c r="AJ85" s="71">
        <v>164</v>
      </c>
      <c r="AK85" s="66">
        <v>639</v>
      </c>
      <c r="AL85" s="71">
        <v>150</v>
      </c>
      <c r="AM85" s="71">
        <v>156</v>
      </c>
      <c r="AN85" s="71">
        <v>161</v>
      </c>
      <c r="AO85" s="71">
        <v>149</v>
      </c>
      <c r="AP85" s="66">
        <v>616</v>
      </c>
      <c r="AQ85" s="71">
        <v>154</v>
      </c>
      <c r="AR85" s="71">
        <v>145</v>
      </c>
    </row>
    <row r="86" spans="1:44" ht="13.5" customHeight="1">
      <c r="A86" s="72" t="s">
        <v>7</v>
      </c>
      <c r="B86" s="24"/>
      <c r="C86" s="98"/>
      <c r="D86" s="98"/>
      <c r="E86" s="98"/>
      <c r="F86" s="98"/>
      <c r="G86" s="24"/>
      <c r="H86" s="98"/>
      <c r="I86" s="98"/>
      <c r="J86" s="98"/>
      <c r="K86" s="98"/>
      <c r="L86" s="24"/>
      <c r="M86" s="98"/>
      <c r="N86" s="98"/>
      <c r="O86" s="98"/>
      <c r="P86" s="98"/>
      <c r="Q86" s="24"/>
      <c r="R86" s="73"/>
      <c r="S86" s="73">
        <v>-1.2422360248447228E-2</v>
      </c>
      <c r="T86" s="73">
        <v>6.2893081761006275E-3</v>
      </c>
      <c r="U86" s="73">
        <v>6.2500000000000888E-3</v>
      </c>
      <c r="V86" s="24"/>
      <c r="W86" s="73">
        <v>6.2111801242235032E-3</v>
      </c>
      <c r="X86" s="73">
        <v>-2.4691358024691357E-2</v>
      </c>
      <c r="Y86" s="73">
        <v>6.9620253164556889E-2</v>
      </c>
      <c r="Z86" s="73">
        <v>2.9585798816567976E-2</v>
      </c>
      <c r="AA86" s="24"/>
      <c r="AB86" s="73">
        <v>-7.4712643678160884E-2</v>
      </c>
      <c r="AC86" s="73">
        <v>-0.21118012422360244</v>
      </c>
      <c r="AD86" s="73">
        <v>0.32283464566929143</v>
      </c>
      <c r="AE86" s="73">
        <v>-0.10119047619047616</v>
      </c>
      <c r="AF86" s="24"/>
      <c r="AG86" s="73">
        <v>3.3112582781456901E-2</v>
      </c>
      <c r="AH86" s="73">
        <v>0</v>
      </c>
      <c r="AI86" s="73">
        <v>4.4871794871794934E-2</v>
      </c>
      <c r="AJ86" s="73">
        <v>6.1349693251533388E-3</v>
      </c>
      <c r="AK86" s="24"/>
      <c r="AL86" s="73">
        <v>-8.536585365853655E-2</v>
      </c>
      <c r="AM86" s="73">
        <v>4.0000000000000036E-2</v>
      </c>
      <c r="AN86" s="73">
        <v>3.2051282051282159E-2</v>
      </c>
      <c r="AO86" s="73">
        <v>-7.4534161490683259E-2</v>
      </c>
      <c r="AP86" s="24"/>
      <c r="AQ86" s="73">
        <v>3.3557046979865834E-2</v>
      </c>
      <c r="AR86" s="73">
        <v>-5.8441558441558406E-2</v>
      </c>
    </row>
    <row r="87" spans="1:44" ht="13.5" customHeight="1">
      <c r="A87" s="72" t="s">
        <v>8</v>
      </c>
      <c r="B87" s="24"/>
      <c r="C87" s="98"/>
      <c r="D87" s="98"/>
      <c r="E87" s="98"/>
      <c r="F87" s="98"/>
      <c r="G87" s="24"/>
      <c r="H87" s="98"/>
      <c r="I87" s="98"/>
      <c r="J87" s="98"/>
      <c r="K87" s="98"/>
      <c r="L87" s="24"/>
      <c r="M87" s="98"/>
      <c r="N87" s="98"/>
      <c r="O87" s="98"/>
      <c r="P87" s="98"/>
      <c r="Q87" s="24">
        <v>-1.0819165378670781E-2</v>
      </c>
      <c r="R87" s="74"/>
      <c r="S87" s="74"/>
      <c r="T87" s="74"/>
      <c r="U87" s="74"/>
      <c r="V87" s="24">
        <v>1.5624999999999112E-3</v>
      </c>
      <c r="W87" s="74">
        <v>6.2111801242235032E-3</v>
      </c>
      <c r="X87" s="74">
        <v>-6.2893081761006275E-3</v>
      </c>
      <c r="Y87" s="74">
        <v>5.6249999999999911E-2</v>
      </c>
      <c r="Z87" s="74">
        <v>8.0745341614906874E-2</v>
      </c>
      <c r="AA87" s="24">
        <v>3.4321372854914101E-2</v>
      </c>
      <c r="AB87" s="74">
        <v>-6.1728395061728669E-3</v>
      </c>
      <c r="AC87" s="74">
        <v>-0.19620253164556967</v>
      </c>
      <c r="AD87" s="74">
        <v>-5.9171597633136397E-3</v>
      </c>
      <c r="AE87" s="74">
        <v>-0.13218390804597702</v>
      </c>
      <c r="AF87" s="24">
        <v>-8.446455505279038E-2</v>
      </c>
      <c r="AG87" s="74">
        <v>-3.105590062111796E-2</v>
      </c>
      <c r="AH87" s="74">
        <v>0.22834645669291342</v>
      </c>
      <c r="AI87" s="74">
        <v>-2.9761904761904767E-2</v>
      </c>
      <c r="AJ87" s="74">
        <v>8.6092715231788075E-2</v>
      </c>
      <c r="AK87" s="24">
        <v>5.2718286655683677E-2</v>
      </c>
      <c r="AL87" s="74">
        <v>-3.8461538461538436E-2</v>
      </c>
      <c r="AM87" s="74">
        <v>0</v>
      </c>
      <c r="AN87" s="74">
        <v>-1.2269938650306789E-2</v>
      </c>
      <c r="AO87" s="74">
        <v>-9.1463414634146312E-2</v>
      </c>
      <c r="AP87" s="24">
        <v>-3.5993740219092296E-2</v>
      </c>
      <c r="AQ87" s="74">
        <v>2.6666666666666616E-2</v>
      </c>
      <c r="AR87" s="74">
        <v>-7.0512820512820484E-2</v>
      </c>
    </row>
    <row r="88" spans="1:44" ht="13.5" customHeight="1">
      <c r="A88" s="70" t="s">
        <v>116</v>
      </c>
      <c r="B88" s="126" t="s">
        <v>47</v>
      </c>
      <c r="C88" s="82" t="s">
        <v>56</v>
      </c>
      <c r="D88" s="82" t="s">
        <v>56</v>
      </c>
      <c r="E88" s="82" t="s">
        <v>56</v>
      </c>
      <c r="F88" s="82" t="s">
        <v>56</v>
      </c>
      <c r="G88" s="126" t="s">
        <v>47</v>
      </c>
      <c r="H88" s="82" t="s">
        <v>56</v>
      </c>
      <c r="I88" s="82" t="s">
        <v>56</v>
      </c>
      <c r="J88" s="82" t="s">
        <v>56</v>
      </c>
      <c r="K88" s="82" t="s">
        <v>56</v>
      </c>
      <c r="L88" s="66">
        <v>626</v>
      </c>
      <c r="M88" s="82" t="s">
        <v>56</v>
      </c>
      <c r="N88" s="82" t="s">
        <v>56</v>
      </c>
      <c r="O88" s="82" t="s">
        <v>56</v>
      </c>
      <c r="P88" s="82" t="s">
        <v>56</v>
      </c>
      <c r="Q88" s="66">
        <v>622</v>
      </c>
      <c r="R88" s="71">
        <v>156</v>
      </c>
      <c r="S88" s="71">
        <v>158</v>
      </c>
      <c r="T88" s="71">
        <v>177</v>
      </c>
      <c r="U88" s="71">
        <v>164</v>
      </c>
      <c r="V88" s="66">
        <v>655</v>
      </c>
      <c r="W88" s="71">
        <v>122</v>
      </c>
      <c r="X88" s="71">
        <v>152</v>
      </c>
      <c r="Y88" s="71">
        <v>156</v>
      </c>
      <c r="Z88" s="71">
        <v>126</v>
      </c>
      <c r="AA88" s="66">
        <v>556</v>
      </c>
      <c r="AB88" s="71">
        <v>140</v>
      </c>
      <c r="AC88" s="71">
        <v>126</v>
      </c>
      <c r="AD88" s="71">
        <v>126</v>
      </c>
      <c r="AE88" s="71">
        <v>171</v>
      </c>
      <c r="AF88" s="66">
        <v>563</v>
      </c>
      <c r="AG88" s="71">
        <v>153</v>
      </c>
      <c r="AH88" s="71">
        <v>153</v>
      </c>
      <c r="AI88" s="71">
        <v>152</v>
      </c>
      <c r="AJ88" s="71">
        <v>145</v>
      </c>
      <c r="AK88" s="66">
        <v>603</v>
      </c>
      <c r="AL88" s="71">
        <v>129</v>
      </c>
      <c r="AM88" s="71">
        <v>160</v>
      </c>
      <c r="AN88" s="71">
        <v>164</v>
      </c>
      <c r="AO88" s="71">
        <v>187</v>
      </c>
      <c r="AP88" s="66">
        <v>640</v>
      </c>
      <c r="AQ88" s="71">
        <v>177</v>
      </c>
      <c r="AR88" s="71">
        <v>168</v>
      </c>
    </row>
    <row r="89" spans="1:44" ht="13.5" customHeight="1">
      <c r="A89" s="72" t="s">
        <v>7</v>
      </c>
      <c r="B89" s="24"/>
      <c r="C89" s="98"/>
      <c r="D89" s="98"/>
      <c r="E89" s="98"/>
      <c r="F89" s="98"/>
      <c r="G89" s="24"/>
      <c r="H89" s="98"/>
      <c r="I89" s="98"/>
      <c r="J89" s="98"/>
      <c r="K89" s="98"/>
      <c r="L89" s="24"/>
      <c r="M89" s="98"/>
      <c r="N89" s="98"/>
      <c r="O89" s="98"/>
      <c r="P89" s="98"/>
      <c r="Q89" s="24"/>
      <c r="R89" s="73"/>
      <c r="S89" s="73">
        <v>1.2820512820512775E-2</v>
      </c>
      <c r="T89" s="73">
        <v>0.120253164556962</v>
      </c>
      <c r="U89" s="73">
        <v>-7.3446327683615809E-2</v>
      </c>
      <c r="V89" s="24"/>
      <c r="W89" s="73">
        <v>-0.25609756097560976</v>
      </c>
      <c r="X89" s="73">
        <v>0.24590163934426235</v>
      </c>
      <c r="Y89" s="73">
        <v>2.6315789473684292E-2</v>
      </c>
      <c r="Z89" s="73">
        <v>-0.19230769230769229</v>
      </c>
      <c r="AA89" s="24"/>
      <c r="AB89" s="73">
        <v>0.11111111111111116</v>
      </c>
      <c r="AC89" s="73">
        <v>-9.9999999999999978E-2</v>
      </c>
      <c r="AD89" s="73">
        <v>0</v>
      </c>
      <c r="AE89" s="73">
        <v>0.35714285714285721</v>
      </c>
      <c r="AF89" s="24"/>
      <c r="AG89" s="73">
        <v>-0.10526315789473684</v>
      </c>
      <c r="AH89" s="73">
        <v>0</v>
      </c>
      <c r="AI89" s="73">
        <v>-6.5359477124182774E-3</v>
      </c>
      <c r="AJ89" s="73">
        <v>-4.6052631578947345E-2</v>
      </c>
      <c r="AK89" s="24"/>
      <c r="AL89" s="73">
        <v>-0.1103448275862069</v>
      </c>
      <c r="AM89" s="73">
        <v>0.24031007751937983</v>
      </c>
      <c r="AN89" s="73">
        <v>2.4999999999999911E-2</v>
      </c>
      <c r="AO89" s="73">
        <v>0.14024390243902429</v>
      </c>
      <c r="AP89" s="24"/>
      <c r="AQ89" s="73">
        <v>-5.3475935828876997E-2</v>
      </c>
      <c r="AR89" s="73">
        <v>-5.084745762711862E-2</v>
      </c>
    </row>
    <row r="90" spans="1:44" ht="13.5" customHeight="1">
      <c r="A90" s="72" t="s">
        <v>8</v>
      </c>
      <c r="B90" s="24"/>
      <c r="C90" s="98"/>
      <c r="D90" s="98"/>
      <c r="E90" s="98"/>
      <c r="F90" s="98"/>
      <c r="G90" s="24"/>
      <c r="H90" s="98"/>
      <c r="I90" s="98"/>
      <c r="J90" s="98"/>
      <c r="K90" s="98"/>
      <c r="L90" s="24"/>
      <c r="M90" s="98"/>
      <c r="N90" s="98"/>
      <c r="O90" s="98"/>
      <c r="P90" s="98"/>
      <c r="Q90" s="24">
        <v>-6.389776357827448E-3</v>
      </c>
      <c r="R90" s="74"/>
      <c r="S90" s="74"/>
      <c r="T90" s="74"/>
      <c r="U90" s="74"/>
      <c r="V90" s="24">
        <v>5.3054662379421247E-2</v>
      </c>
      <c r="W90" s="74">
        <v>-0.21794871794871795</v>
      </c>
      <c r="X90" s="74">
        <v>-3.7974683544303778E-2</v>
      </c>
      <c r="Y90" s="74">
        <v>-0.11864406779661019</v>
      </c>
      <c r="Z90" s="74">
        <v>-0.23170731707317072</v>
      </c>
      <c r="AA90" s="24">
        <v>-0.15114503816793889</v>
      </c>
      <c r="AB90" s="74">
        <v>0.14754098360655732</v>
      </c>
      <c r="AC90" s="74">
        <v>-0.17105263157894735</v>
      </c>
      <c r="AD90" s="74">
        <v>-0.19230769230769229</v>
      </c>
      <c r="AE90" s="74">
        <v>0.35714285714285721</v>
      </c>
      <c r="AF90" s="24">
        <v>1.2589928057553879E-2</v>
      </c>
      <c r="AG90" s="74">
        <v>9.2857142857142749E-2</v>
      </c>
      <c r="AH90" s="74">
        <v>0.21428571428571419</v>
      </c>
      <c r="AI90" s="74">
        <v>0.20634920634920628</v>
      </c>
      <c r="AJ90" s="74">
        <v>-0.15204678362573099</v>
      </c>
      <c r="AK90" s="24">
        <v>7.104795737122549E-2</v>
      </c>
      <c r="AL90" s="74">
        <v>-0.15686274509803921</v>
      </c>
      <c r="AM90" s="74">
        <v>4.5751633986928164E-2</v>
      </c>
      <c r="AN90" s="74">
        <v>7.8947368421052655E-2</v>
      </c>
      <c r="AO90" s="74">
        <v>0.28965517241379302</v>
      </c>
      <c r="AP90" s="24">
        <v>6.1359867330016638E-2</v>
      </c>
      <c r="AQ90" s="74">
        <v>0.37209302325581395</v>
      </c>
      <c r="AR90" s="74">
        <v>5.0000000000000044E-2</v>
      </c>
    </row>
    <row r="91" spans="1:44" ht="13.5" customHeight="1">
      <c r="A91" s="70" t="s">
        <v>104</v>
      </c>
      <c r="B91" s="126" t="s">
        <v>47</v>
      </c>
      <c r="C91" s="82" t="s">
        <v>56</v>
      </c>
      <c r="D91" s="82" t="s">
        <v>56</v>
      </c>
      <c r="E91" s="82" t="s">
        <v>56</v>
      </c>
      <c r="F91" s="82" t="s">
        <v>56</v>
      </c>
      <c r="G91" s="126" t="s">
        <v>47</v>
      </c>
      <c r="H91" s="82" t="s">
        <v>56</v>
      </c>
      <c r="I91" s="82" t="s">
        <v>56</v>
      </c>
      <c r="J91" s="82" t="s">
        <v>56</v>
      </c>
      <c r="K91" s="82" t="s">
        <v>56</v>
      </c>
      <c r="L91" s="66">
        <v>218</v>
      </c>
      <c r="M91" s="82" t="s">
        <v>56</v>
      </c>
      <c r="N91" s="82" t="s">
        <v>56</v>
      </c>
      <c r="O91" s="82" t="s">
        <v>56</v>
      </c>
      <c r="P91" s="82" t="s">
        <v>56</v>
      </c>
      <c r="Q91" s="66">
        <v>189</v>
      </c>
      <c r="R91" s="71">
        <v>46</v>
      </c>
      <c r="S91" s="71">
        <v>43</v>
      </c>
      <c r="T91" s="71">
        <v>42</v>
      </c>
      <c r="U91" s="71">
        <v>39</v>
      </c>
      <c r="V91" s="66">
        <v>170</v>
      </c>
      <c r="W91" s="71">
        <v>43</v>
      </c>
      <c r="X91" s="71">
        <v>34</v>
      </c>
      <c r="Y91" s="71">
        <v>35</v>
      </c>
      <c r="Z91" s="71">
        <v>46</v>
      </c>
      <c r="AA91" s="66">
        <v>158</v>
      </c>
      <c r="AB91" s="71">
        <v>38</v>
      </c>
      <c r="AC91" s="71">
        <v>36</v>
      </c>
      <c r="AD91" s="71">
        <v>33</v>
      </c>
      <c r="AE91" s="71">
        <v>55</v>
      </c>
      <c r="AF91" s="66">
        <v>162</v>
      </c>
      <c r="AG91" s="71">
        <v>40</v>
      </c>
      <c r="AH91" s="71">
        <v>38</v>
      </c>
      <c r="AI91" s="71">
        <v>35</v>
      </c>
      <c r="AJ91" s="71">
        <v>24</v>
      </c>
      <c r="AK91" s="66">
        <v>137</v>
      </c>
      <c r="AL91" s="71">
        <v>34</v>
      </c>
      <c r="AM91" s="71">
        <v>55</v>
      </c>
      <c r="AN91" s="71">
        <v>52</v>
      </c>
      <c r="AO91" s="71">
        <v>58</v>
      </c>
      <c r="AP91" s="66">
        <v>199</v>
      </c>
      <c r="AQ91" s="71">
        <v>63</v>
      </c>
      <c r="AR91" s="71">
        <v>61</v>
      </c>
    </row>
    <row r="92" spans="1:44" ht="13.5" customHeight="1">
      <c r="A92" s="72" t="s">
        <v>7</v>
      </c>
      <c r="B92" s="24"/>
      <c r="C92" s="98"/>
      <c r="D92" s="98"/>
      <c r="E92" s="98"/>
      <c r="F92" s="98"/>
      <c r="G92" s="24"/>
      <c r="H92" s="98"/>
      <c r="I92" s="98"/>
      <c r="J92" s="98"/>
      <c r="K92" s="98"/>
      <c r="L92" s="24"/>
      <c r="M92" s="98"/>
      <c r="N92" s="98"/>
      <c r="O92" s="98"/>
      <c r="P92" s="98"/>
      <c r="Q92" s="24"/>
      <c r="R92" s="73"/>
      <c r="S92" s="73">
        <v>-6.5217391304347783E-2</v>
      </c>
      <c r="T92" s="73">
        <v>-2.3255813953488413E-2</v>
      </c>
      <c r="U92" s="73">
        <v>-7.1428571428571397E-2</v>
      </c>
      <c r="V92" s="24"/>
      <c r="W92" s="73">
        <v>0.10256410256410264</v>
      </c>
      <c r="X92" s="73">
        <v>-0.20930232558139539</v>
      </c>
      <c r="Y92" s="73">
        <v>2.9411764705882248E-2</v>
      </c>
      <c r="Z92" s="73">
        <v>0.31428571428571428</v>
      </c>
      <c r="AA92" s="24"/>
      <c r="AB92" s="73">
        <v>-0.17391304347826086</v>
      </c>
      <c r="AC92" s="73">
        <v>-5.2631578947368474E-2</v>
      </c>
      <c r="AD92" s="73">
        <v>-8.333333333333337E-2</v>
      </c>
      <c r="AE92" s="73">
        <v>0.66666666666666674</v>
      </c>
      <c r="AF92" s="24"/>
      <c r="AG92" s="73">
        <v>-0.27272727272727271</v>
      </c>
      <c r="AH92" s="73">
        <v>-5.0000000000000044E-2</v>
      </c>
      <c r="AI92" s="73">
        <v>-7.8947368421052655E-2</v>
      </c>
      <c r="AJ92" s="73">
        <v>-0.31428571428571428</v>
      </c>
      <c r="AK92" s="24"/>
      <c r="AL92" s="73">
        <v>0.41666666666666674</v>
      </c>
      <c r="AM92" s="73">
        <v>0.61764705882352944</v>
      </c>
      <c r="AN92" s="73">
        <v>-5.4545454545454564E-2</v>
      </c>
      <c r="AO92" s="73">
        <v>0.11538461538461542</v>
      </c>
      <c r="AP92" s="24"/>
      <c r="AQ92" s="73">
        <v>8.6206896551724199E-2</v>
      </c>
      <c r="AR92" s="73">
        <v>-3.1746031746031744E-2</v>
      </c>
    </row>
    <row r="93" spans="1:44" ht="13.5" customHeight="1">
      <c r="A93" s="72" t="s">
        <v>8</v>
      </c>
      <c r="B93" s="24"/>
      <c r="C93" s="98"/>
      <c r="D93" s="98"/>
      <c r="E93" s="98"/>
      <c r="F93" s="98"/>
      <c r="G93" s="24"/>
      <c r="H93" s="98"/>
      <c r="I93" s="98"/>
      <c r="J93" s="98"/>
      <c r="K93" s="98"/>
      <c r="L93" s="24"/>
      <c r="M93" s="98"/>
      <c r="N93" s="98"/>
      <c r="O93" s="98"/>
      <c r="P93" s="98"/>
      <c r="Q93" s="24">
        <v>-0.1330275229357798</v>
      </c>
      <c r="R93" s="74"/>
      <c r="S93" s="74"/>
      <c r="T93" s="74"/>
      <c r="U93" s="74"/>
      <c r="V93" s="24">
        <v>-0.10052910052910058</v>
      </c>
      <c r="W93" s="74">
        <v>-6.5217391304347783E-2</v>
      </c>
      <c r="X93" s="74">
        <v>-0.20930232558139539</v>
      </c>
      <c r="Y93" s="74">
        <v>-0.16666666666666663</v>
      </c>
      <c r="Z93" s="74">
        <v>0.17948717948717952</v>
      </c>
      <c r="AA93" s="24">
        <v>-7.0588235294117618E-2</v>
      </c>
      <c r="AB93" s="74">
        <v>-0.11627906976744184</v>
      </c>
      <c r="AC93" s="74">
        <v>5.8823529411764719E-2</v>
      </c>
      <c r="AD93" s="74">
        <v>-5.7142857142857162E-2</v>
      </c>
      <c r="AE93" s="74">
        <v>0.19565217391304346</v>
      </c>
      <c r="AF93" s="24">
        <v>2.5316455696202445E-2</v>
      </c>
      <c r="AG93" s="74">
        <v>5.2631578947368363E-2</v>
      </c>
      <c r="AH93" s="74">
        <v>5.555555555555558E-2</v>
      </c>
      <c r="AI93" s="74">
        <v>6.0606060606060552E-2</v>
      </c>
      <c r="AJ93" s="74">
        <v>-0.56363636363636371</v>
      </c>
      <c r="AK93" s="24">
        <v>-0.15432098765432101</v>
      </c>
      <c r="AL93" s="74">
        <v>-0.15000000000000002</v>
      </c>
      <c r="AM93" s="74">
        <v>0.44736842105263164</v>
      </c>
      <c r="AN93" s="74">
        <v>0.48571428571428577</v>
      </c>
      <c r="AO93" s="74">
        <v>1.4166666666666665</v>
      </c>
      <c r="AP93" s="24">
        <v>0.45255474452554734</v>
      </c>
      <c r="AQ93" s="74">
        <v>0.85294117647058831</v>
      </c>
      <c r="AR93" s="74">
        <v>0.10909090909090913</v>
      </c>
    </row>
    <row r="94" spans="1:44" ht="13.5" customHeight="1">
      <c r="A94" s="70" t="s">
        <v>114</v>
      </c>
      <c r="B94" s="126" t="s">
        <v>47</v>
      </c>
      <c r="C94" s="82" t="s">
        <v>56</v>
      </c>
      <c r="D94" s="82" t="s">
        <v>56</v>
      </c>
      <c r="E94" s="82" t="s">
        <v>56</v>
      </c>
      <c r="F94" s="82" t="s">
        <v>56</v>
      </c>
      <c r="G94" s="126" t="s">
        <v>47</v>
      </c>
      <c r="H94" s="82" t="s">
        <v>56</v>
      </c>
      <c r="I94" s="82" t="s">
        <v>56</v>
      </c>
      <c r="J94" s="82" t="s">
        <v>56</v>
      </c>
      <c r="K94" s="82" t="s">
        <v>56</v>
      </c>
      <c r="L94" s="66">
        <v>177</v>
      </c>
      <c r="M94" s="82" t="s">
        <v>56</v>
      </c>
      <c r="N94" s="82" t="s">
        <v>56</v>
      </c>
      <c r="O94" s="82" t="s">
        <v>56</v>
      </c>
      <c r="P94" s="82" t="s">
        <v>56</v>
      </c>
      <c r="Q94" s="66">
        <v>188</v>
      </c>
      <c r="R94" s="71">
        <v>42</v>
      </c>
      <c r="S94" s="71">
        <v>33</v>
      </c>
      <c r="T94" s="71">
        <v>37</v>
      </c>
      <c r="U94" s="71">
        <v>30</v>
      </c>
      <c r="V94" s="66">
        <v>142</v>
      </c>
      <c r="W94" s="71">
        <v>38</v>
      </c>
      <c r="X94" s="71">
        <v>39</v>
      </c>
      <c r="Y94" s="71">
        <v>44</v>
      </c>
      <c r="Z94" s="71">
        <v>41</v>
      </c>
      <c r="AA94" s="66">
        <v>162</v>
      </c>
      <c r="AB94" s="71">
        <v>37</v>
      </c>
      <c r="AC94" s="71">
        <v>38</v>
      </c>
      <c r="AD94" s="71">
        <v>38</v>
      </c>
      <c r="AE94" s="71">
        <v>39</v>
      </c>
      <c r="AF94" s="66">
        <v>152</v>
      </c>
      <c r="AG94" s="71">
        <v>37</v>
      </c>
      <c r="AH94" s="71">
        <v>40</v>
      </c>
      <c r="AI94" s="71">
        <v>38</v>
      </c>
      <c r="AJ94" s="71">
        <v>39</v>
      </c>
      <c r="AK94" s="66">
        <v>154</v>
      </c>
      <c r="AL94" s="71">
        <v>35</v>
      </c>
      <c r="AM94" s="71">
        <v>41</v>
      </c>
      <c r="AN94" s="71">
        <v>47</v>
      </c>
      <c r="AO94" s="71">
        <v>44</v>
      </c>
      <c r="AP94" s="66">
        <v>167</v>
      </c>
      <c r="AQ94" s="71">
        <v>42</v>
      </c>
      <c r="AR94" s="71">
        <v>39</v>
      </c>
    </row>
    <row r="95" spans="1:44" ht="13.5" customHeight="1">
      <c r="A95" s="72" t="s">
        <v>7</v>
      </c>
      <c r="B95" s="24"/>
      <c r="C95" s="98"/>
      <c r="D95" s="98"/>
      <c r="E95" s="98"/>
      <c r="F95" s="98"/>
      <c r="G95" s="24"/>
      <c r="H95" s="98"/>
      <c r="I95" s="98"/>
      <c r="J95" s="98"/>
      <c r="K95" s="98"/>
      <c r="L95" s="24"/>
      <c r="M95" s="98"/>
      <c r="N95" s="98"/>
      <c r="O95" s="98"/>
      <c r="P95" s="98"/>
      <c r="Q95" s="24"/>
      <c r="R95" s="73"/>
      <c r="S95" s="73">
        <v>-0.2142857142857143</v>
      </c>
      <c r="T95" s="73">
        <v>0.1212121212121211</v>
      </c>
      <c r="U95" s="73">
        <v>-0.18918918918918914</v>
      </c>
      <c r="V95" s="24"/>
      <c r="W95" s="73">
        <v>0.26666666666666661</v>
      </c>
      <c r="X95" s="73">
        <v>2.6315789473684292E-2</v>
      </c>
      <c r="Y95" s="73">
        <v>0.12820512820512819</v>
      </c>
      <c r="Z95" s="73">
        <v>-6.8181818181818232E-2</v>
      </c>
      <c r="AA95" s="24"/>
      <c r="AB95" s="73">
        <v>-9.7560975609756073E-2</v>
      </c>
      <c r="AC95" s="73">
        <v>2.7027027027026973E-2</v>
      </c>
      <c r="AD95" s="73">
        <v>0</v>
      </c>
      <c r="AE95" s="73">
        <v>2.6315789473684292E-2</v>
      </c>
      <c r="AF95" s="24"/>
      <c r="AG95" s="73">
        <v>-5.1282051282051322E-2</v>
      </c>
      <c r="AH95" s="73">
        <v>8.1081081081081141E-2</v>
      </c>
      <c r="AI95" s="73">
        <v>-5.0000000000000044E-2</v>
      </c>
      <c r="AJ95" s="73">
        <v>2.6315789473684292E-2</v>
      </c>
      <c r="AK95" s="24"/>
      <c r="AL95" s="73">
        <v>-0.10256410256410253</v>
      </c>
      <c r="AM95" s="73">
        <v>0.17142857142857149</v>
      </c>
      <c r="AN95" s="73">
        <v>0.14634146341463405</v>
      </c>
      <c r="AO95" s="73">
        <v>-6.3829787234042534E-2</v>
      </c>
      <c r="AP95" s="24"/>
      <c r="AQ95" s="73">
        <v>-4.5454545454545414E-2</v>
      </c>
      <c r="AR95" s="73">
        <v>-7.1428571428571397E-2</v>
      </c>
    </row>
    <row r="96" spans="1:44" ht="13.5" customHeight="1">
      <c r="A96" s="72" t="s">
        <v>8</v>
      </c>
      <c r="B96" s="24"/>
      <c r="C96" s="98"/>
      <c r="D96" s="98"/>
      <c r="E96" s="98"/>
      <c r="F96" s="98"/>
      <c r="G96" s="24"/>
      <c r="H96" s="98"/>
      <c r="I96" s="98"/>
      <c r="J96" s="98"/>
      <c r="K96" s="98"/>
      <c r="L96" s="24"/>
      <c r="M96" s="98"/>
      <c r="N96" s="98"/>
      <c r="O96" s="98"/>
      <c r="P96" s="98"/>
      <c r="Q96" s="24">
        <v>6.2146892655367214E-2</v>
      </c>
      <c r="R96" s="74"/>
      <c r="S96" s="74"/>
      <c r="T96" s="74"/>
      <c r="U96" s="74"/>
      <c r="V96" s="24">
        <v>-0.24468085106382975</v>
      </c>
      <c r="W96" s="74">
        <v>-9.5238095238095233E-2</v>
      </c>
      <c r="X96" s="74">
        <v>0.18181818181818188</v>
      </c>
      <c r="Y96" s="74">
        <v>0.18918918918918926</v>
      </c>
      <c r="Z96" s="74">
        <v>0.3666666666666667</v>
      </c>
      <c r="AA96" s="24">
        <v>0.14084507042253525</v>
      </c>
      <c r="AB96" s="74">
        <v>-2.6315789473684181E-2</v>
      </c>
      <c r="AC96" s="74">
        <v>-2.5641025641025661E-2</v>
      </c>
      <c r="AD96" s="74">
        <v>-0.13636363636363635</v>
      </c>
      <c r="AE96" s="74">
        <v>-4.8780487804878092E-2</v>
      </c>
      <c r="AF96" s="24">
        <v>-6.1728395061728447E-2</v>
      </c>
      <c r="AG96" s="74">
        <v>0</v>
      </c>
      <c r="AH96" s="74">
        <v>5.2631578947368363E-2</v>
      </c>
      <c r="AI96" s="74">
        <v>0</v>
      </c>
      <c r="AJ96" s="74">
        <v>0</v>
      </c>
      <c r="AK96" s="24">
        <v>1.3157894736842035E-2</v>
      </c>
      <c r="AL96" s="74">
        <v>-5.4054054054054057E-2</v>
      </c>
      <c r="AM96" s="74">
        <v>2.4999999999999911E-2</v>
      </c>
      <c r="AN96" s="74">
        <v>0.23684210526315796</v>
      </c>
      <c r="AO96" s="74">
        <v>0.12820512820512819</v>
      </c>
      <c r="AP96" s="24">
        <v>8.4415584415584499E-2</v>
      </c>
      <c r="AQ96" s="74">
        <v>0.19999999999999996</v>
      </c>
      <c r="AR96" s="74">
        <v>-4.8780487804878092E-2</v>
      </c>
    </row>
    <row r="97" spans="1:44" ht="13.5" customHeight="1">
      <c r="A97" s="70" t="s">
        <v>115</v>
      </c>
      <c r="B97" s="126" t="s">
        <v>47</v>
      </c>
      <c r="C97" s="82" t="s">
        <v>56</v>
      </c>
      <c r="D97" s="82" t="s">
        <v>56</v>
      </c>
      <c r="E97" s="82" t="s">
        <v>56</v>
      </c>
      <c r="F97" s="82" t="s">
        <v>56</v>
      </c>
      <c r="G97" s="126" t="s">
        <v>47</v>
      </c>
      <c r="H97" s="82" t="s">
        <v>56</v>
      </c>
      <c r="I97" s="82" t="s">
        <v>56</v>
      </c>
      <c r="J97" s="82" t="s">
        <v>56</v>
      </c>
      <c r="K97" s="82" t="s">
        <v>56</v>
      </c>
      <c r="L97" s="66">
        <v>151</v>
      </c>
      <c r="M97" s="82" t="s">
        <v>56</v>
      </c>
      <c r="N97" s="82" t="s">
        <v>56</v>
      </c>
      <c r="O97" s="82" t="s">
        <v>56</v>
      </c>
      <c r="P97" s="82" t="s">
        <v>56</v>
      </c>
      <c r="Q97" s="66">
        <v>156</v>
      </c>
      <c r="R97" s="71">
        <v>33</v>
      </c>
      <c r="S97" s="71">
        <v>32</v>
      </c>
      <c r="T97" s="71">
        <v>30</v>
      </c>
      <c r="U97" s="71">
        <v>28</v>
      </c>
      <c r="V97" s="66">
        <v>123</v>
      </c>
      <c r="W97" s="71">
        <v>24</v>
      </c>
      <c r="X97" s="71">
        <v>24</v>
      </c>
      <c r="Y97" s="71">
        <v>21</v>
      </c>
      <c r="Z97" s="71">
        <v>34</v>
      </c>
      <c r="AA97" s="66">
        <v>103</v>
      </c>
      <c r="AB97" s="71">
        <v>17</v>
      </c>
      <c r="AC97" s="71">
        <v>17</v>
      </c>
      <c r="AD97" s="71">
        <v>16</v>
      </c>
      <c r="AE97" s="71">
        <v>15</v>
      </c>
      <c r="AF97" s="66">
        <v>65</v>
      </c>
      <c r="AG97" s="71">
        <v>15</v>
      </c>
      <c r="AH97" s="71">
        <v>15</v>
      </c>
      <c r="AI97" s="71">
        <v>15</v>
      </c>
      <c r="AJ97" s="71">
        <v>13</v>
      </c>
      <c r="AK97" s="66">
        <v>58</v>
      </c>
      <c r="AL97" s="71">
        <v>13</v>
      </c>
      <c r="AM97" s="71">
        <v>144</v>
      </c>
      <c r="AN97" s="71">
        <v>147</v>
      </c>
      <c r="AO97" s="71">
        <v>154</v>
      </c>
      <c r="AP97" s="66">
        <v>458</v>
      </c>
      <c r="AQ97" s="71">
        <v>154</v>
      </c>
      <c r="AR97" s="71">
        <v>147</v>
      </c>
    </row>
    <row r="98" spans="1:44" ht="13.5" customHeight="1">
      <c r="A98" s="72" t="s">
        <v>7</v>
      </c>
      <c r="B98" s="24"/>
      <c r="C98" s="98"/>
      <c r="D98" s="98"/>
      <c r="E98" s="98"/>
      <c r="F98" s="98"/>
      <c r="G98" s="24"/>
      <c r="H98" s="98"/>
      <c r="I98" s="98"/>
      <c r="J98" s="98"/>
      <c r="K98" s="98"/>
      <c r="L98" s="24"/>
      <c r="M98" s="98"/>
      <c r="N98" s="98"/>
      <c r="O98" s="98"/>
      <c r="P98" s="98"/>
      <c r="Q98" s="24"/>
      <c r="R98" s="73"/>
      <c r="S98" s="73">
        <v>-3.0303030303030276E-2</v>
      </c>
      <c r="T98" s="73">
        <v>-6.25E-2</v>
      </c>
      <c r="U98" s="73">
        <v>-6.6666666666666652E-2</v>
      </c>
      <c r="V98" s="24"/>
      <c r="W98" s="73">
        <v>-0.1428571428571429</v>
      </c>
      <c r="X98" s="73">
        <v>0</v>
      </c>
      <c r="Y98" s="73">
        <v>-0.125</v>
      </c>
      <c r="Z98" s="73">
        <v>0.61904761904761907</v>
      </c>
      <c r="AA98" s="24"/>
      <c r="AB98" s="73">
        <v>-0.5</v>
      </c>
      <c r="AC98" s="73">
        <v>0</v>
      </c>
      <c r="AD98" s="73">
        <v>-5.8823529411764719E-2</v>
      </c>
      <c r="AE98" s="73">
        <v>-6.25E-2</v>
      </c>
      <c r="AF98" s="24"/>
      <c r="AG98" s="73">
        <v>0</v>
      </c>
      <c r="AH98" s="73">
        <v>0</v>
      </c>
      <c r="AI98" s="73">
        <v>0</v>
      </c>
      <c r="AJ98" s="73">
        <v>-0.1333333333333333</v>
      </c>
      <c r="AK98" s="24"/>
      <c r="AL98" s="73">
        <v>0</v>
      </c>
      <c r="AM98" s="88" t="s">
        <v>46</v>
      </c>
      <c r="AN98" s="73">
        <v>2.0833333333333259E-2</v>
      </c>
      <c r="AO98" s="73">
        <v>4.7619047619047672E-2</v>
      </c>
      <c r="AP98" s="24"/>
      <c r="AQ98" s="73">
        <v>0</v>
      </c>
      <c r="AR98" s="73">
        <v>-4.5454545454545414E-2</v>
      </c>
    </row>
    <row r="99" spans="1:44" ht="13.5" customHeight="1">
      <c r="A99" s="72" t="s">
        <v>8</v>
      </c>
      <c r="B99" s="24"/>
      <c r="C99" s="98"/>
      <c r="D99" s="98"/>
      <c r="E99" s="98"/>
      <c r="F99" s="98"/>
      <c r="G99" s="24"/>
      <c r="H99" s="98"/>
      <c r="I99" s="98"/>
      <c r="J99" s="98"/>
      <c r="K99" s="98"/>
      <c r="L99" s="24"/>
      <c r="M99" s="98"/>
      <c r="N99" s="98"/>
      <c r="O99" s="98"/>
      <c r="P99" s="98"/>
      <c r="Q99" s="24">
        <v>3.3112582781456901E-2</v>
      </c>
      <c r="R99" s="74"/>
      <c r="S99" s="74"/>
      <c r="T99" s="74"/>
      <c r="U99" s="74"/>
      <c r="V99" s="24">
        <v>-0.21153846153846156</v>
      </c>
      <c r="W99" s="74">
        <v>-0.27272727272727271</v>
      </c>
      <c r="X99" s="74">
        <v>-0.25</v>
      </c>
      <c r="Y99" s="74">
        <v>-0.30000000000000004</v>
      </c>
      <c r="Z99" s="74">
        <v>0.21428571428571419</v>
      </c>
      <c r="AA99" s="24">
        <v>-0.16260162601626016</v>
      </c>
      <c r="AB99" s="74">
        <v>-0.29166666666666663</v>
      </c>
      <c r="AC99" s="74">
        <v>-0.29166666666666663</v>
      </c>
      <c r="AD99" s="74">
        <v>-0.23809523809523814</v>
      </c>
      <c r="AE99" s="74">
        <v>-0.55882352941176472</v>
      </c>
      <c r="AF99" s="24">
        <v>-0.3689320388349514</v>
      </c>
      <c r="AG99" s="74">
        <v>-0.11764705882352944</v>
      </c>
      <c r="AH99" s="74">
        <v>-0.11764705882352944</v>
      </c>
      <c r="AI99" s="74">
        <v>-6.25E-2</v>
      </c>
      <c r="AJ99" s="74">
        <v>-0.1333333333333333</v>
      </c>
      <c r="AK99" s="24">
        <v>-0.10769230769230764</v>
      </c>
      <c r="AL99" s="74">
        <v>-0.1333333333333333</v>
      </c>
      <c r="AM99" s="88" t="s">
        <v>46</v>
      </c>
      <c r="AN99" s="88" t="s">
        <v>46</v>
      </c>
      <c r="AO99" s="74">
        <v>10.846153846153847</v>
      </c>
      <c r="AP99" s="24">
        <v>6.8965517241379306</v>
      </c>
      <c r="AQ99" s="74">
        <v>10.846153846153847</v>
      </c>
      <c r="AR99" s="74">
        <v>2.0833333333333259E-2</v>
      </c>
    </row>
    <row r="100" spans="1:44" ht="13.5" hidden="1" customHeight="1">
      <c r="A100" s="70" t="s">
        <v>161</v>
      </c>
      <c r="B100" s="126" t="s">
        <v>47</v>
      </c>
      <c r="C100" s="82" t="s">
        <v>56</v>
      </c>
      <c r="D100" s="82" t="s">
        <v>56</v>
      </c>
      <c r="E100" s="82" t="s">
        <v>56</v>
      </c>
      <c r="F100" s="82" t="s">
        <v>56</v>
      </c>
      <c r="G100" s="126" t="s">
        <v>47</v>
      </c>
      <c r="H100" s="82" t="s">
        <v>56</v>
      </c>
      <c r="I100" s="82" t="s">
        <v>56</v>
      </c>
      <c r="J100" s="82" t="s">
        <v>56</v>
      </c>
      <c r="K100" s="82" t="s">
        <v>56</v>
      </c>
      <c r="L100" s="66">
        <v>127</v>
      </c>
      <c r="M100" s="82" t="s">
        <v>56</v>
      </c>
      <c r="N100" s="82" t="s">
        <v>56</v>
      </c>
      <c r="O100" s="82" t="s">
        <v>56</v>
      </c>
      <c r="P100" s="82" t="s">
        <v>56</v>
      </c>
      <c r="Q100" s="66">
        <v>130</v>
      </c>
      <c r="R100" s="71">
        <v>41</v>
      </c>
      <c r="S100" s="71">
        <v>40</v>
      </c>
      <c r="T100" s="71">
        <v>40</v>
      </c>
      <c r="U100" s="71">
        <v>39</v>
      </c>
      <c r="V100" s="66">
        <v>160</v>
      </c>
      <c r="W100" s="71">
        <v>52</v>
      </c>
      <c r="X100" s="71">
        <v>47</v>
      </c>
      <c r="Y100" s="71">
        <v>24</v>
      </c>
      <c r="Z100" s="71">
        <v>25</v>
      </c>
      <c r="AA100" s="66">
        <v>148</v>
      </c>
      <c r="AB100" s="71">
        <v>14</v>
      </c>
      <c r="AC100" s="71">
        <v>12</v>
      </c>
      <c r="AD100" s="71">
        <v>13</v>
      </c>
      <c r="AE100" s="71">
        <v>12</v>
      </c>
      <c r="AF100" s="66">
        <v>51</v>
      </c>
      <c r="AG100" s="71">
        <v>0</v>
      </c>
      <c r="AH100" s="71">
        <v>0</v>
      </c>
      <c r="AI100" s="71">
        <v>0</v>
      </c>
      <c r="AJ100" s="71">
        <v>0</v>
      </c>
      <c r="AK100" s="66">
        <v>0</v>
      </c>
      <c r="AL100" s="71">
        <v>0</v>
      </c>
      <c r="AM100" s="71"/>
      <c r="AN100" s="71"/>
      <c r="AO100" s="71">
        <v>0</v>
      </c>
      <c r="AP100" s="66">
        <v>0</v>
      </c>
      <c r="AQ100" s="71">
        <v>0</v>
      </c>
      <c r="AR100" s="71"/>
    </row>
    <row r="101" spans="1:44" ht="13.5" hidden="1" customHeight="1">
      <c r="A101" s="72" t="s">
        <v>7</v>
      </c>
      <c r="B101" s="24"/>
      <c r="C101" s="98"/>
      <c r="D101" s="98"/>
      <c r="E101" s="98"/>
      <c r="F101" s="98"/>
      <c r="G101" s="24"/>
      <c r="H101" s="98"/>
      <c r="I101" s="98"/>
      <c r="J101" s="98"/>
      <c r="K101" s="98"/>
      <c r="L101" s="24"/>
      <c r="M101" s="98"/>
      <c r="N101" s="98"/>
      <c r="O101" s="98"/>
      <c r="P101" s="98"/>
      <c r="Q101" s="24"/>
      <c r="R101" s="73"/>
      <c r="S101" s="73">
        <v>-2.4390243902439046E-2</v>
      </c>
      <c r="T101" s="73">
        <v>0</v>
      </c>
      <c r="U101" s="73">
        <v>-2.5000000000000022E-2</v>
      </c>
      <c r="V101" s="24"/>
      <c r="W101" s="73">
        <v>0.33333333333333326</v>
      </c>
      <c r="X101" s="73">
        <v>-9.6153846153846145E-2</v>
      </c>
      <c r="Y101" s="73">
        <v>-0.48936170212765961</v>
      </c>
      <c r="Z101" s="73">
        <v>4.1666666666666741E-2</v>
      </c>
      <c r="AA101" s="24"/>
      <c r="AB101" s="73">
        <v>-0.43999999999999995</v>
      </c>
      <c r="AC101" s="73">
        <v>-0.1428571428571429</v>
      </c>
      <c r="AD101" s="73">
        <v>8.3333333333333259E-2</v>
      </c>
      <c r="AE101" s="73">
        <v>-7.6923076923076872E-2</v>
      </c>
      <c r="AF101" s="24"/>
      <c r="AG101" s="88" t="s">
        <v>47</v>
      </c>
      <c r="AH101" s="88" t="s">
        <v>47</v>
      </c>
      <c r="AI101" s="88" t="s">
        <v>47</v>
      </c>
      <c r="AJ101" s="88" t="s">
        <v>47</v>
      </c>
      <c r="AK101" s="24"/>
      <c r="AL101" s="88" t="s">
        <v>47</v>
      </c>
      <c r="AM101" s="88" t="s">
        <v>47</v>
      </c>
      <c r="AN101" s="88" t="s">
        <v>47</v>
      </c>
      <c r="AO101" s="88" t="s">
        <v>47</v>
      </c>
      <c r="AP101" s="24"/>
      <c r="AQ101" s="88" t="s">
        <v>47</v>
      </c>
      <c r="AR101" s="88" t="s">
        <v>47</v>
      </c>
    </row>
    <row r="102" spans="1:44" ht="13.5" hidden="1" customHeight="1">
      <c r="A102" s="72" t="s">
        <v>8</v>
      </c>
      <c r="B102" s="24"/>
      <c r="C102" s="98"/>
      <c r="D102" s="98"/>
      <c r="E102" s="98"/>
      <c r="F102" s="98"/>
      <c r="G102" s="24"/>
      <c r="H102" s="98"/>
      <c r="I102" s="98"/>
      <c r="J102" s="98"/>
      <c r="K102" s="98"/>
      <c r="L102" s="24"/>
      <c r="M102" s="98"/>
      <c r="N102" s="98"/>
      <c r="O102" s="98"/>
      <c r="P102" s="98"/>
      <c r="Q102" s="24">
        <v>2.3622047244094446E-2</v>
      </c>
      <c r="R102" s="74"/>
      <c r="S102" s="74"/>
      <c r="T102" s="74"/>
      <c r="U102" s="74"/>
      <c r="V102" s="24">
        <v>0.23076923076923084</v>
      </c>
      <c r="W102" s="74">
        <v>0.26829268292682928</v>
      </c>
      <c r="X102" s="74">
        <v>0.17500000000000004</v>
      </c>
      <c r="Y102" s="74">
        <v>-0.4</v>
      </c>
      <c r="Z102" s="74">
        <v>-0.35897435897435892</v>
      </c>
      <c r="AA102" s="24">
        <v>-7.4999999999999956E-2</v>
      </c>
      <c r="AB102" s="74">
        <v>-0.73076923076923084</v>
      </c>
      <c r="AC102" s="74">
        <v>-0.74468085106382986</v>
      </c>
      <c r="AD102" s="74">
        <v>-0.45833333333333337</v>
      </c>
      <c r="AE102" s="74">
        <v>-0.52</v>
      </c>
      <c r="AF102" s="24">
        <v>-0.65540540540540548</v>
      </c>
      <c r="AG102" s="88" t="s">
        <v>47</v>
      </c>
      <c r="AH102" s="88" t="s">
        <v>47</v>
      </c>
      <c r="AI102" s="88" t="s">
        <v>47</v>
      </c>
      <c r="AJ102" s="88" t="s">
        <v>47</v>
      </c>
      <c r="AK102" s="95" t="s">
        <v>47</v>
      </c>
      <c r="AL102" s="88" t="s">
        <v>47</v>
      </c>
      <c r="AM102" s="88" t="s">
        <v>47</v>
      </c>
      <c r="AN102" s="88" t="s">
        <v>47</v>
      </c>
      <c r="AO102" s="88" t="s">
        <v>47</v>
      </c>
      <c r="AP102" s="95" t="s">
        <v>47</v>
      </c>
      <c r="AQ102" s="88" t="s">
        <v>47</v>
      </c>
      <c r="AR102" s="88" t="s">
        <v>47</v>
      </c>
    </row>
    <row r="103" spans="1:44" ht="13.5" customHeight="1">
      <c r="A103" s="72"/>
      <c r="B103" s="24"/>
      <c r="C103" s="98"/>
      <c r="D103" s="98"/>
      <c r="E103" s="98"/>
      <c r="F103" s="98"/>
      <c r="G103" s="24"/>
      <c r="H103" s="98"/>
      <c r="I103" s="98"/>
      <c r="J103" s="98"/>
      <c r="K103" s="98"/>
      <c r="L103" s="24"/>
      <c r="M103" s="98"/>
      <c r="N103" s="98"/>
      <c r="O103" s="98"/>
      <c r="P103" s="98"/>
      <c r="Q103" s="24"/>
      <c r="R103" s="74"/>
      <c r="S103" s="74"/>
      <c r="T103" s="74"/>
      <c r="U103" s="74"/>
      <c r="V103" s="24"/>
      <c r="W103" s="74"/>
      <c r="X103" s="74"/>
      <c r="Y103" s="74"/>
      <c r="Z103" s="74"/>
      <c r="AA103" s="24"/>
      <c r="AB103" s="74"/>
      <c r="AC103" s="74"/>
      <c r="AD103" s="74"/>
      <c r="AE103" s="74"/>
      <c r="AF103" s="24"/>
      <c r="AG103" s="74"/>
      <c r="AH103" s="74"/>
      <c r="AI103" s="74"/>
      <c r="AJ103" s="74"/>
      <c r="AK103" s="24"/>
      <c r="AL103" s="74"/>
      <c r="AM103" s="74"/>
      <c r="AN103" s="74"/>
      <c r="AO103" s="74"/>
      <c r="AP103" s="24"/>
      <c r="AQ103" s="74"/>
      <c r="AR103" s="74"/>
    </row>
    <row r="104" spans="1:44" ht="13.5" customHeight="1">
      <c r="A104" s="40" t="s">
        <v>191</v>
      </c>
      <c r="B104" s="40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</row>
    <row r="105" spans="1:44" ht="13.5" customHeight="1">
      <c r="B105" s="66"/>
      <c r="C105" s="82"/>
      <c r="D105" s="82"/>
      <c r="E105" s="82"/>
      <c r="F105" s="82"/>
      <c r="G105" s="66"/>
      <c r="H105" s="82"/>
      <c r="I105" s="82"/>
      <c r="J105" s="82"/>
      <c r="K105" s="82"/>
      <c r="L105" s="66"/>
      <c r="M105" s="82"/>
      <c r="N105" s="82"/>
      <c r="O105" s="82"/>
      <c r="P105" s="82"/>
      <c r="Q105" s="66"/>
      <c r="R105" s="82"/>
      <c r="S105" s="82"/>
      <c r="T105" s="82"/>
      <c r="U105" s="82"/>
      <c r="V105" s="66"/>
      <c r="W105" s="71"/>
      <c r="X105" s="71"/>
      <c r="Y105" s="71"/>
      <c r="Z105" s="71"/>
      <c r="AA105" s="66"/>
      <c r="AB105" s="71"/>
      <c r="AC105" s="71"/>
      <c r="AD105" s="71"/>
      <c r="AE105" s="71"/>
      <c r="AF105" s="66"/>
      <c r="AG105" s="71"/>
      <c r="AH105" s="71"/>
      <c r="AI105" s="71"/>
      <c r="AJ105" s="71"/>
      <c r="AK105" s="66"/>
      <c r="AL105" s="71"/>
      <c r="AM105" s="71"/>
      <c r="AN105" s="71"/>
      <c r="AO105" s="71"/>
      <c r="AP105" s="66"/>
      <c r="AQ105" s="71"/>
      <c r="AR105" s="71"/>
    </row>
    <row r="106" spans="1:44" ht="13.5" customHeight="1">
      <c r="A106" s="70" t="s">
        <v>193</v>
      </c>
      <c r="B106" s="126" t="s">
        <v>47</v>
      </c>
      <c r="C106" s="82" t="s">
        <v>56</v>
      </c>
      <c r="D106" s="82" t="s">
        <v>56</v>
      </c>
      <c r="E106" s="82" t="s">
        <v>56</v>
      </c>
      <c r="F106" s="82" t="s">
        <v>56</v>
      </c>
      <c r="G106" s="126" t="s">
        <v>47</v>
      </c>
      <c r="H106" s="82" t="s">
        <v>56</v>
      </c>
      <c r="I106" s="82" t="s">
        <v>56</v>
      </c>
      <c r="J106" s="82" t="s">
        <v>56</v>
      </c>
      <c r="K106" s="82" t="s">
        <v>56</v>
      </c>
      <c r="L106" s="126" t="s">
        <v>47</v>
      </c>
      <c r="M106" s="82" t="s">
        <v>56</v>
      </c>
      <c r="N106" s="82" t="s">
        <v>56</v>
      </c>
      <c r="O106" s="82" t="s">
        <v>56</v>
      </c>
      <c r="P106" s="82" t="s">
        <v>56</v>
      </c>
      <c r="Q106" s="180">
        <v>-300</v>
      </c>
      <c r="R106" s="82" t="s">
        <v>56</v>
      </c>
      <c r="S106" s="82" t="s">
        <v>56</v>
      </c>
      <c r="T106" s="82" t="s">
        <v>56</v>
      </c>
      <c r="U106" s="82" t="s">
        <v>56</v>
      </c>
      <c r="V106" s="180">
        <v>-756</v>
      </c>
      <c r="W106" s="82" t="s">
        <v>56</v>
      </c>
      <c r="X106" s="82" t="s">
        <v>56</v>
      </c>
      <c r="Y106" s="82" t="s">
        <v>56</v>
      </c>
      <c r="Z106" s="82" t="s">
        <v>56</v>
      </c>
      <c r="AA106" s="180">
        <v>505</v>
      </c>
      <c r="AB106" s="82" t="s">
        <v>56</v>
      </c>
      <c r="AC106" s="82" t="s">
        <v>56</v>
      </c>
      <c r="AD106" s="82" t="s">
        <v>56</v>
      </c>
      <c r="AE106" s="82" t="s">
        <v>56</v>
      </c>
      <c r="AF106" s="180">
        <v>646</v>
      </c>
      <c r="AG106" s="82" t="s">
        <v>56</v>
      </c>
      <c r="AH106" s="82" t="s">
        <v>56</v>
      </c>
      <c r="AI106" s="82" t="s">
        <v>56</v>
      </c>
      <c r="AJ106" s="82" t="s">
        <v>56</v>
      </c>
      <c r="AK106" s="180">
        <v>549</v>
      </c>
      <c r="AL106" s="155">
        <v>84</v>
      </c>
      <c r="AM106" s="155">
        <v>61</v>
      </c>
      <c r="AN106" s="155">
        <v>51</v>
      </c>
      <c r="AO106" s="155">
        <v>126</v>
      </c>
      <c r="AP106" s="180">
        <v>322</v>
      </c>
      <c r="AQ106" s="155">
        <v>-12</v>
      </c>
      <c r="AR106" s="155">
        <v>75</v>
      </c>
    </row>
    <row r="107" spans="1:44" ht="13.5" customHeight="1">
      <c r="B107" s="66"/>
      <c r="C107" s="82"/>
      <c r="D107" s="82"/>
      <c r="E107" s="82"/>
      <c r="F107" s="82"/>
      <c r="G107" s="66"/>
      <c r="H107" s="82"/>
      <c r="I107" s="82"/>
      <c r="J107" s="82"/>
      <c r="K107" s="82"/>
      <c r="L107" s="66"/>
      <c r="M107" s="82"/>
      <c r="N107" s="82"/>
      <c r="O107" s="82"/>
      <c r="P107" s="82"/>
      <c r="Q107" s="66"/>
      <c r="R107" s="82"/>
      <c r="S107" s="82"/>
      <c r="T107" s="82"/>
      <c r="U107" s="82"/>
      <c r="V107" s="66"/>
      <c r="W107" s="82"/>
      <c r="X107" s="82"/>
      <c r="Y107" s="82"/>
      <c r="Z107" s="82"/>
      <c r="AA107" s="66"/>
      <c r="AB107" s="82"/>
      <c r="AC107" s="82"/>
      <c r="AD107" s="82"/>
      <c r="AE107" s="82"/>
      <c r="AF107" s="66"/>
      <c r="AG107" s="82"/>
      <c r="AH107" s="82"/>
      <c r="AI107" s="82"/>
      <c r="AJ107" s="82"/>
      <c r="AK107" s="66"/>
      <c r="AL107" s="71"/>
      <c r="AM107" s="71"/>
      <c r="AN107" s="71"/>
      <c r="AO107" s="71"/>
      <c r="AP107" s="66"/>
      <c r="AQ107" s="71"/>
      <c r="AR107" s="71"/>
    </row>
    <row r="108" spans="1:44" ht="13.5" customHeight="1">
      <c r="A108" s="70" t="s">
        <v>194</v>
      </c>
      <c r="B108" s="126" t="s">
        <v>47</v>
      </c>
      <c r="C108" s="82" t="s">
        <v>56</v>
      </c>
      <c r="D108" s="82" t="s">
        <v>56</v>
      </c>
      <c r="E108" s="82" t="s">
        <v>56</v>
      </c>
      <c r="F108" s="82" t="s">
        <v>56</v>
      </c>
      <c r="G108" s="126" t="s">
        <v>47</v>
      </c>
      <c r="H108" s="82" t="s">
        <v>56</v>
      </c>
      <c r="I108" s="82" t="s">
        <v>56</v>
      </c>
      <c r="J108" s="82" t="s">
        <v>56</v>
      </c>
      <c r="K108" s="82" t="s">
        <v>56</v>
      </c>
      <c r="L108" s="126" t="s">
        <v>47</v>
      </c>
      <c r="M108" s="82" t="s">
        <v>56</v>
      </c>
      <c r="N108" s="82" t="s">
        <v>56</v>
      </c>
      <c r="O108" s="82" t="s">
        <v>56</v>
      </c>
      <c r="P108" s="82" t="s">
        <v>56</v>
      </c>
      <c r="Q108" s="180">
        <v>84</v>
      </c>
      <c r="R108" s="82" t="s">
        <v>56</v>
      </c>
      <c r="S108" s="82" t="s">
        <v>56</v>
      </c>
      <c r="T108" s="82" t="s">
        <v>56</v>
      </c>
      <c r="U108" s="82" t="s">
        <v>56</v>
      </c>
      <c r="V108" s="180">
        <v>-33</v>
      </c>
      <c r="W108" s="82" t="s">
        <v>56</v>
      </c>
      <c r="X108" s="82" t="s">
        <v>56</v>
      </c>
      <c r="Y108" s="82" t="s">
        <v>56</v>
      </c>
      <c r="Z108" s="82" t="s">
        <v>56</v>
      </c>
      <c r="AA108" s="180">
        <v>74</v>
      </c>
      <c r="AB108" s="82" t="s">
        <v>56</v>
      </c>
      <c r="AC108" s="82" t="s">
        <v>56</v>
      </c>
      <c r="AD108" s="82" t="s">
        <v>56</v>
      </c>
      <c r="AE108" s="82" t="s">
        <v>56</v>
      </c>
      <c r="AF108" s="180">
        <v>9</v>
      </c>
      <c r="AG108" s="82" t="s">
        <v>56</v>
      </c>
      <c r="AH108" s="82" t="s">
        <v>56</v>
      </c>
      <c r="AI108" s="82" t="s">
        <v>56</v>
      </c>
      <c r="AJ108" s="82" t="s">
        <v>56</v>
      </c>
      <c r="AK108" s="180">
        <v>28</v>
      </c>
      <c r="AL108" s="155">
        <v>9</v>
      </c>
      <c r="AM108" s="155">
        <v>-9</v>
      </c>
      <c r="AN108" s="155">
        <v>6</v>
      </c>
      <c r="AO108" s="155">
        <v>-26</v>
      </c>
      <c r="AP108" s="180">
        <v>-20</v>
      </c>
      <c r="AQ108" s="155">
        <v>-9</v>
      </c>
      <c r="AR108" s="155">
        <v>14</v>
      </c>
    </row>
    <row r="109" spans="1:44" ht="13.5" customHeight="1">
      <c r="A109" s="72"/>
      <c r="B109" s="180"/>
      <c r="C109" s="82"/>
      <c r="D109" s="82"/>
      <c r="E109" s="82"/>
      <c r="F109" s="82"/>
      <c r="G109" s="180"/>
      <c r="H109" s="82"/>
      <c r="I109" s="82"/>
      <c r="J109" s="82"/>
      <c r="K109" s="82"/>
      <c r="L109" s="180"/>
      <c r="M109" s="82"/>
      <c r="N109" s="82"/>
      <c r="O109" s="82"/>
      <c r="P109" s="82"/>
      <c r="Q109" s="180"/>
      <c r="R109" s="82"/>
      <c r="S109" s="82"/>
      <c r="T109" s="82"/>
      <c r="U109" s="82"/>
      <c r="V109" s="180"/>
      <c r="W109" s="82"/>
      <c r="X109" s="82"/>
      <c r="Y109" s="82"/>
      <c r="Z109" s="82"/>
      <c r="AA109" s="180"/>
      <c r="AB109" s="82"/>
      <c r="AC109" s="82"/>
      <c r="AD109" s="82"/>
      <c r="AE109" s="82"/>
      <c r="AF109" s="180"/>
      <c r="AG109" s="82"/>
      <c r="AH109" s="82"/>
      <c r="AI109" s="82"/>
      <c r="AJ109" s="82"/>
      <c r="AK109" s="180"/>
      <c r="AL109" s="155"/>
      <c r="AM109" s="155"/>
      <c r="AN109" s="155"/>
      <c r="AO109" s="155"/>
      <c r="AP109" s="180"/>
      <c r="AQ109" s="155"/>
      <c r="AR109" s="155"/>
    </row>
    <row r="110" spans="1:44" ht="13.5" customHeight="1">
      <c r="A110" s="70" t="s">
        <v>195</v>
      </c>
      <c r="B110" s="126" t="s">
        <v>47</v>
      </c>
      <c r="C110" s="82" t="s">
        <v>56</v>
      </c>
      <c r="D110" s="82" t="s">
        <v>56</v>
      </c>
      <c r="E110" s="82" t="s">
        <v>56</v>
      </c>
      <c r="F110" s="82" t="s">
        <v>56</v>
      </c>
      <c r="G110" s="126" t="s">
        <v>47</v>
      </c>
      <c r="H110" s="82" t="s">
        <v>56</v>
      </c>
      <c r="I110" s="82" t="s">
        <v>56</v>
      </c>
      <c r="J110" s="82" t="s">
        <v>56</v>
      </c>
      <c r="K110" s="82" t="s">
        <v>56</v>
      </c>
      <c r="L110" s="126" t="s">
        <v>47</v>
      </c>
      <c r="M110" s="82" t="s">
        <v>56</v>
      </c>
      <c r="N110" s="82" t="s">
        <v>56</v>
      </c>
      <c r="O110" s="82" t="s">
        <v>56</v>
      </c>
      <c r="P110" s="82" t="s">
        <v>56</v>
      </c>
      <c r="Q110" s="180">
        <v>-21</v>
      </c>
      <c r="R110" s="82" t="s">
        <v>56</v>
      </c>
      <c r="S110" s="82" t="s">
        <v>56</v>
      </c>
      <c r="T110" s="82" t="s">
        <v>56</v>
      </c>
      <c r="U110" s="82" t="s">
        <v>56</v>
      </c>
      <c r="V110" s="180">
        <v>-131</v>
      </c>
      <c r="W110" s="82" t="s">
        <v>56</v>
      </c>
      <c r="X110" s="82" t="s">
        <v>56</v>
      </c>
      <c r="Y110" s="82" t="s">
        <v>56</v>
      </c>
      <c r="Z110" s="82" t="s">
        <v>56</v>
      </c>
      <c r="AA110" s="180">
        <v>-233</v>
      </c>
      <c r="AB110" s="82" t="s">
        <v>56</v>
      </c>
      <c r="AC110" s="82" t="s">
        <v>56</v>
      </c>
      <c r="AD110" s="82" t="s">
        <v>56</v>
      </c>
      <c r="AE110" s="82" t="s">
        <v>56</v>
      </c>
      <c r="AF110" s="180">
        <v>27</v>
      </c>
      <c r="AG110" s="82" t="s">
        <v>56</v>
      </c>
      <c r="AH110" s="82" t="s">
        <v>56</v>
      </c>
      <c r="AI110" s="82" t="s">
        <v>56</v>
      </c>
      <c r="AJ110" s="82" t="s">
        <v>56</v>
      </c>
      <c r="AK110" s="180">
        <v>-39</v>
      </c>
      <c r="AL110" s="155">
        <v>-45</v>
      </c>
      <c r="AM110" s="155">
        <v>-150</v>
      </c>
      <c r="AN110" s="155">
        <v>21</v>
      </c>
      <c r="AO110" s="155">
        <v>-97</v>
      </c>
      <c r="AP110" s="180">
        <v>-271</v>
      </c>
      <c r="AQ110" s="155">
        <v>39</v>
      </c>
      <c r="AR110" s="155">
        <v>-137</v>
      </c>
    </row>
    <row r="111" spans="1:44" ht="13.5" customHeight="1">
      <c r="A111" s="72"/>
      <c r="B111" s="180"/>
      <c r="C111" s="82"/>
      <c r="D111" s="82"/>
      <c r="E111" s="82"/>
      <c r="F111" s="82"/>
      <c r="G111" s="180"/>
      <c r="H111" s="82"/>
      <c r="I111" s="82"/>
      <c r="J111" s="82"/>
      <c r="K111" s="82"/>
      <c r="L111" s="180"/>
      <c r="M111" s="82"/>
      <c r="N111" s="82"/>
      <c r="O111" s="82"/>
      <c r="P111" s="82"/>
      <c r="Q111" s="180"/>
      <c r="R111" s="82"/>
      <c r="S111" s="82"/>
      <c r="T111" s="82"/>
      <c r="U111" s="82"/>
      <c r="V111" s="180"/>
      <c r="W111" s="82"/>
      <c r="X111" s="82"/>
      <c r="Y111" s="82"/>
      <c r="Z111" s="82"/>
      <c r="AA111" s="180"/>
      <c r="AB111" s="82"/>
      <c r="AC111" s="82"/>
      <c r="AD111" s="82"/>
      <c r="AE111" s="82"/>
      <c r="AF111" s="180"/>
      <c r="AG111" s="82"/>
      <c r="AH111" s="82"/>
      <c r="AI111" s="82"/>
      <c r="AJ111" s="82"/>
      <c r="AK111" s="180"/>
      <c r="AL111" s="155"/>
      <c r="AM111" s="155"/>
      <c r="AN111" s="155"/>
      <c r="AO111" s="155"/>
      <c r="AP111" s="180"/>
      <c r="AQ111" s="155"/>
      <c r="AR111" s="155"/>
    </row>
    <row r="112" spans="1:44" ht="15" customHeight="1">
      <c r="A112" s="70" t="s">
        <v>196</v>
      </c>
      <c r="B112" s="126" t="s">
        <v>47</v>
      </c>
      <c r="C112" s="82" t="s">
        <v>56</v>
      </c>
      <c r="D112" s="82" t="s">
        <v>56</v>
      </c>
      <c r="E112" s="82" t="s">
        <v>56</v>
      </c>
      <c r="F112" s="82" t="s">
        <v>56</v>
      </c>
      <c r="G112" s="126" t="s">
        <v>47</v>
      </c>
      <c r="H112" s="82" t="s">
        <v>56</v>
      </c>
      <c r="I112" s="82" t="s">
        <v>56</v>
      </c>
      <c r="J112" s="82" t="s">
        <v>56</v>
      </c>
      <c r="K112" s="82" t="s">
        <v>56</v>
      </c>
      <c r="L112" s="126" t="s">
        <v>47</v>
      </c>
      <c r="M112" s="82" t="s">
        <v>56</v>
      </c>
      <c r="N112" s="82" t="s">
        <v>56</v>
      </c>
      <c r="O112" s="82" t="s">
        <v>56</v>
      </c>
      <c r="P112" s="82" t="s">
        <v>56</v>
      </c>
      <c r="Q112" s="156">
        <v>-136</v>
      </c>
      <c r="R112" s="82" t="s">
        <v>56</v>
      </c>
      <c r="S112" s="82" t="s">
        <v>56</v>
      </c>
      <c r="T112" s="82" t="s">
        <v>56</v>
      </c>
      <c r="U112" s="82" t="s">
        <v>56</v>
      </c>
      <c r="V112" s="156">
        <v>-64</v>
      </c>
      <c r="W112" s="82" t="s">
        <v>56</v>
      </c>
      <c r="X112" s="82" t="s">
        <v>56</v>
      </c>
      <c r="Y112" s="82" t="s">
        <v>56</v>
      </c>
      <c r="Z112" s="82" t="s">
        <v>56</v>
      </c>
      <c r="AA112" s="156">
        <v>-34</v>
      </c>
      <c r="AB112" s="82" t="s">
        <v>56</v>
      </c>
      <c r="AC112" s="82" t="s">
        <v>56</v>
      </c>
      <c r="AD112" s="82" t="s">
        <v>56</v>
      </c>
      <c r="AE112" s="82" t="s">
        <v>56</v>
      </c>
      <c r="AF112" s="156">
        <v>-29</v>
      </c>
      <c r="AG112" s="82" t="s">
        <v>56</v>
      </c>
      <c r="AH112" s="82" t="s">
        <v>56</v>
      </c>
      <c r="AI112" s="82" t="s">
        <v>56</v>
      </c>
      <c r="AJ112" s="82" t="s">
        <v>56</v>
      </c>
      <c r="AK112" s="156">
        <v>-63</v>
      </c>
      <c r="AL112" s="155">
        <v>3</v>
      </c>
      <c r="AM112" s="155">
        <v>6</v>
      </c>
      <c r="AN112" s="155">
        <v>-3</v>
      </c>
      <c r="AO112" s="155">
        <v>12</v>
      </c>
      <c r="AP112" s="180">
        <v>18</v>
      </c>
      <c r="AQ112" s="154">
        <v>-12</v>
      </c>
      <c r="AR112" s="155">
        <v>3</v>
      </c>
    </row>
    <row r="113" spans="1:44" ht="13.5" customHeight="1">
      <c r="A113" s="70"/>
      <c r="B113" s="180"/>
      <c r="C113" s="82"/>
      <c r="D113" s="82"/>
      <c r="E113" s="82"/>
      <c r="F113" s="82"/>
      <c r="G113" s="180"/>
      <c r="H113" s="82"/>
      <c r="I113" s="82"/>
      <c r="J113" s="82"/>
      <c r="K113" s="82"/>
      <c r="L113" s="180"/>
      <c r="M113" s="82"/>
      <c r="N113" s="82"/>
      <c r="O113" s="82"/>
      <c r="P113" s="82"/>
      <c r="Q113" s="180"/>
      <c r="R113" s="82"/>
      <c r="S113" s="82"/>
      <c r="T113" s="82"/>
      <c r="U113" s="82"/>
      <c r="V113" s="180"/>
      <c r="W113" s="82"/>
      <c r="X113" s="82"/>
      <c r="Y113" s="82"/>
      <c r="Z113" s="82"/>
      <c r="AA113" s="180"/>
      <c r="AB113" s="82"/>
      <c r="AC113" s="82"/>
      <c r="AD113" s="82"/>
      <c r="AE113" s="82"/>
      <c r="AF113" s="180"/>
      <c r="AG113" s="82"/>
      <c r="AH113" s="82"/>
      <c r="AI113" s="82"/>
      <c r="AJ113" s="82"/>
      <c r="AK113" s="180"/>
      <c r="AL113" s="155"/>
      <c r="AM113" s="155"/>
      <c r="AN113" s="155"/>
      <c r="AO113" s="155"/>
      <c r="AP113" s="180"/>
      <c r="AQ113" s="155"/>
      <c r="AR113" s="155"/>
    </row>
    <row r="114" spans="1:44" ht="13.5" customHeight="1">
      <c r="A114" s="70" t="s">
        <v>197</v>
      </c>
      <c r="B114" s="126" t="s">
        <v>47</v>
      </c>
      <c r="C114" s="82" t="s">
        <v>56</v>
      </c>
      <c r="D114" s="82" t="s">
        <v>56</v>
      </c>
      <c r="E114" s="82" t="s">
        <v>56</v>
      </c>
      <c r="F114" s="82" t="s">
        <v>56</v>
      </c>
      <c r="G114" s="126" t="s">
        <v>47</v>
      </c>
      <c r="H114" s="82" t="s">
        <v>56</v>
      </c>
      <c r="I114" s="82" t="s">
        <v>56</v>
      </c>
      <c r="J114" s="82" t="s">
        <v>56</v>
      </c>
      <c r="K114" s="82" t="s">
        <v>56</v>
      </c>
      <c r="L114" s="126" t="s">
        <v>47</v>
      </c>
      <c r="M114" s="82" t="s">
        <v>56</v>
      </c>
      <c r="N114" s="82" t="s">
        <v>56</v>
      </c>
      <c r="O114" s="82" t="s">
        <v>56</v>
      </c>
      <c r="P114" s="82" t="s">
        <v>56</v>
      </c>
      <c r="Q114" s="156">
        <v>-215</v>
      </c>
      <c r="R114" s="82" t="s">
        <v>56</v>
      </c>
      <c r="S114" s="82" t="s">
        <v>56</v>
      </c>
      <c r="T114" s="82" t="s">
        <v>56</v>
      </c>
      <c r="U114" s="82" t="s">
        <v>56</v>
      </c>
      <c r="V114" s="156">
        <v>82</v>
      </c>
      <c r="W114" s="82" t="s">
        <v>56</v>
      </c>
      <c r="X114" s="82" t="s">
        <v>56</v>
      </c>
      <c r="Y114" s="82" t="s">
        <v>56</v>
      </c>
      <c r="Z114" s="82" t="s">
        <v>56</v>
      </c>
      <c r="AA114" s="180">
        <v>-140</v>
      </c>
      <c r="AB114" s="82" t="s">
        <v>56</v>
      </c>
      <c r="AC114" s="82" t="s">
        <v>56</v>
      </c>
      <c r="AD114" s="82" t="s">
        <v>56</v>
      </c>
      <c r="AE114" s="82" t="s">
        <v>56</v>
      </c>
      <c r="AF114" s="156">
        <v>2</v>
      </c>
      <c r="AG114" s="82" t="s">
        <v>56</v>
      </c>
      <c r="AH114" s="82" t="s">
        <v>56</v>
      </c>
      <c r="AI114" s="82" t="s">
        <v>56</v>
      </c>
      <c r="AJ114" s="82" t="s">
        <v>56</v>
      </c>
      <c r="AK114" s="180">
        <v>3</v>
      </c>
      <c r="AL114" s="155">
        <v>4</v>
      </c>
      <c r="AM114" s="155">
        <v>-3</v>
      </c>
      <c r="AN114" s="155">
        <v>-1</v>
      </c>
      <c r="AO114" s="155">
        <v>110</v>
      </c>
      <c r="AP114" s="180">
        <v>110</v>
      </c>
      <c r="AQ114" s="36">
        <v>1</v>
      </c>
      <c r="AR114" s="155">
        <v>-9</v>
      </c>
    </row>
    <row r="115" spans="1:44" ht="13.5" customHeight="1">
      <c r="A115" s="70"/>
      <c r="B115" s="180"/>
      <c r="C115" s="82"/>
      <c r="D115" s="82"/>
      <c r="E115" s="82"/>
      <c r="F115" s="82"/>
      <c r="G115" s="180"/>
      <c r="H115" s="82"/>
      <c r="I115" s="82"/>
      <c r="J115" s="82"/>
      <c r="K115" s="82"/>
      <c r="L115" s="180"/>
      <c r="M115" s="82"/>
      <c r="N115" s="82"/>
      <c r="O115" s="82"/>
      <c r="P115" s="82"/>
      <c r="Q115" s="180"/>
      <c r="R115" s="82"/>
      <c r="S115" s="82"/>
      <c r="T115" s="82"/>
      <c r="U115" s="82"/>
      <c r="V115" s="180"/>
      <c r="W115" s="82"/>
      <c r="X115" s="82"/>
      <c r="Y115" s="82"/>
      <c r="Z115" s="82"/>
      <c r="AA115" s="180"/>
      <c r="AB115" s="82"/>
      <c r="AC115" s="82"/>
      <c r="AD115" s="82"/>
      <c r="AE115" s="82"/>
      <c r="AF115" s="180"/>
      <c r="AG115" s="82"/>
      <c r="AH115" s="82"/>
      <c r="AI115" s="82"/>
      <c r="AJ115" s="82"/>
      <c r="AK115" s="180"/>
      <c r="AL115" s="155"/>
      <c r="AM115" s="155"/>
      <c r="AN115" s="155"/>
      <c r="AO115" s="155"/>
      <c r="AP115" s="180"/>
      <c r="AQ115" s="155"/>
      <c r="AR115" s="155"/>
    </row>
    <row r="116" spans="1:44" ht="13.5" customHeight="1">
      <c r="A116" s="70" t="s">
        <v>198</v>
      </c>
      <c r="B116" s="126" t="s">
        <v>47</v>
      </c>
      <c r="C116" s="82" t="s">
        <v>56</v>
      </c>
      <c r="D116" s="82" t="s">
        <v>56</v>
      </c>
      <c r="E116" s="82" t="s">
        <v>56</v>
      </c>
      <c r="F116" s="82" t="s">
        <v>56</v>
      </c>
      <c r="G116" s="126" t="s">
        <v>47</v>
      </c>
      <c r="H116" s="82" t="s">
        <v>56</v>
      </c>
      <c r="I116" s="82" t="s">
        <v>56</v>
      </c>
      <c r="J116" s="82" t="s">
        <v>56</v>
      </c>
      <c r="K116" s="82" t="s">
        <v>56</v>
      </c>
      <c r="L116" s="126" t="s">
        <v>47</v>
      </c>
      <c r="M116" s="82" t="s">
        <v>56</v>
      </c>
      <c r="N116" s="82" t="s">
        <v>56</v>
      </c>
      <c r="O116" s="82" t="s">
        <v>56</v>
      </c>
      <c r="P116" s="82" t="s">
        <v>56</v>
      </c>
      <c r="Q116" s="180"/>
      <c r="R116" s="82" t="s">
        <v>56</v>
      </c>
      <c r="S116" s="82" t="s">
        <v>56</v>
      </c>
      <c r="T116" s="82" t="s">
        <v>56</v>
      </c>
      <c r="U116" s="82" t="s">
        <v>56</v>
      </c>
      <c r="V116" s="180">
        <v>50</v>
      </c>
      <c r="W116" s="82" t="s">
        <v>56</v>
      </c>
      <c r="X116" s="82" t="s">
        <v>56</v>
      </c>
      <c r="Y116" s="82" t="s">
        <v>56</v>
      </c>
      <c r="Z116" s="82" t="s">
        <v>56</v>
      </c>
      <c r="AA116" s="180">
        <v>-31</v>
      </c>
      <c r="AB116" s="82" t="s">
        <v>56</v>
      </c>
      <c r="AC116" s="82" t="s">
        <v>56</v>
      </c>
      <c r="AD116" s="82" t="s">
        <v>56</v>
      </c>
      <c r="AE116" s="82" t="s">
        <v>56</v>
      </c>
      <c r="AF116" s="180">
        <v>11</v>
      </c>
      <c r="AG116" s="82" t="s">
        <v>56</v>
      </c>
      <c r="AH116" s="82" t="s">
        <v>56</v>
      </c>
      <c r="AI116" s="82" t="s">
        <v>56</v>
      </c>
      <c r="AJ116" s="82" t="s">
        <v>56</v>
      </c>
      <c r="AK116" s="180">
        <v>4</v>
      </c>
      <c r="AL116" s="155">
        <v>-1</v>
      </c>
      <c r="AM116" s="155">
        <v>-15</v>
      </c>
      <c r="AN116" s="155">
        <v>8</v>
      </c>
      <c r="AO116" s="155">
        <v>-1</v>
      </c>
      <c r="AP116" s="180">
        <v>-9</v>
      </c>
      <c r="AQ116" s="155">
        <v>-3</v>
      </c>
      <c r="AR116" s="155">
        <v>-5</v>
      </c>
    </row>
    <row r="117" spans="1:44" ht="13.5" customHeight="1">
      <c r="A117" s="183" t="s">
        <v>192</v>
      </c>
      <c r="B117" s="184"/>
      <c r="C117" s="185"/>
      <c r="D117" s="185"/>
      <c r="E117" s="185"/>
      <c r="F117" s="185"/>
      <c r="G117" s="184"/>
      <c r="H117" s="185"/>
      <c r="I117" s="185"/>
      <c r="J117" s="185"/>
      <c r="K117" s="185"/>
      <c r="L117" s="184"/>
      <c r="M117" s="185"/>
      <c r="N117" s="185"/>
      <c r="O117" s="185"/>
      <c r="P117" s="185"/>
      <c r="Q117" s="184">
        <v>-588</v>
      </c>
      <c r="R117" s="185"/>
      <c r="S117" s="185"/>
      <c r="T117" s="185"/>
      <c r="U117" s="185"/>
      <c r="V117" s="184">
        <v>-852</v>
      </c>
      <c r="W117" s="186"/>
      <c r="X117" s="186"/>
      <c r="Y117" s="186"/>
      <c r="Z117" s="186"/>
      <c r="AA117" s="184">
        <v>141</v>
      </c>
      <c r="AB117" s="187"/>
      <c r="AC117" s="187"/>
      <c r="AD117" s="187"/>
      <c r="AE117" s="187"/>
      <c r="AF117" s="184">
        <v>666</v>
      </c>
      <c r="AG117" s="184"/>
      <c r="AH117" s="184"/>
      <c r="AI117" s="184"/>
      <c r="AJ117" s="184"/>
      <c r="AK117" s="184">
        <v>482</v>
      </c>
      <c r="AL117" s="184">
        <v>54</v>
      </c>
      <c r="AM117" s="184">
        <v>-110</v>
      </c>
      <c r="AN117" s="184">
        <v>82</v>
      </c>
      <c r="AO117" s="184">
        <v>124</v>
      </c>
      <c r="AP117" s="184">
        <v>150</v>
      </c>
      <c r="AQ117" s="184">
        <v>4</v>
      </c>
      <c r="AR117" s="184">
        <v>-59</v>
      </c>
    </row>
    <row r="118" spans="1:44" ht="13.5" customHeight="1">
      <c r="A118" s="70"/>
      <c r="B118" s="180"/>
      <c r="C118" s="82"/>
      <c r="D118" s="82"/>
      <c r="E118" s="82"/>
      <c r="F118" s="82"/>
      <c r="G118" s="180"/>
      <c r="H118" s="82"/>
      <c r="I118" s="82"/>
      <c r="J118" s="82"/>
      <c r="K118" s="82"/>
      <c r="L118" s="180"/>
      <c r="M118" s="82"/>
      <c r="N118" s="82"/>
      <c r="O118" s="82"/>
      <c r="P118" s="82"/>
      <c r="Q118" s="180"/>
      <c r="R118" s="82"/>
      <c r="S118" s="82"/>
      <c r="T118" s="82"/>
      <c r="U118" s="82"/>
      <c r="V118" s="180"/>
      <c r="W118" s="71"/>
      <c r="X118" s="71"/>
      <c r="Y118" s="71"/>
      <c r="Z118" s="71"/>
      <c r="AA118" s="180"/>
      <c r="AB118" s="71"/>
      <c r="AC118" s="71"/>
      <c r="AD118" s="71"/>
      <c r="AE118" s="71"/>
      <c r="AF118" s="180"/>
      <c r="AG118" s="155"/>
      <c r="AH118" s="155"/>
      <c r="AI118" s="155"/>
      <c r="AJ118" s="155"/>
      <c r="AK118" s="180"/>
      <c r="AL118" s="155"/>
      <c r="AM118" s="155"/>
      <c r="AN118" s="155"/>
      <c r="AO118" s="155"/>
      <c r="AP118" s="180"/>
      <c r="AQ118" s="155"/>
      <c r="AR118" s="155"/>
    </row>
    <row r="119" spans="1:44" ht="13.5" customHeight="1">
      <c r="A119" s="70" t="s">
        <v>199</v>
      </c>
      <c r="B119" s="126" t="s">
        <v>47</v>
      </c>
      <c r="C119" s="82" t="s">
        <v>56</v>
      </c>
      <c r="D119" s="82" t="s">
        <v>56</v>
      </c>
      <c r="E119" s="82" t="s">
        <v>56</v>
      </c>
      <c r="F119" s="82" t="s">
        <v>56</v>
      </c>
      <c r="G119" s="126" t="s">
        <v>47</v>
      </c>
      <c r="H119" s="82" t="s">
        <v>56</v>
      </c>
      <c r="I119" s="82" t="s">
        <v>56</v>
      </c>
      <c r="J119" s="82" t="s">
        <v>56</v>
      </c>
      <c r="K119" s="82" t="s">
        <v>56</v>
      </c>
      <c r="L119" s="126" t="s">
        <v>47</v>
      </c>
      <c r="M119" s="82" t="s">
        <v>56</v>
      </c>
      <c r="N119" s="82" t="s">
        <v>56</v>
      </c>
      <c r="O119" s="82" t="s">
        <v>56</v>
      </c>
      <c r="P119" s="82" t="s">
        <v>56</v>
      </c>
      <c r="Q119" s="180">
        <v>690</v>
      </c>
      <c r="R119" s="82" t="s">
        <v>56</v>
      </c>
      <c r="S119" s="82" t="s">
        <v>56</v>
      </c>
      <c r="T119" s="82" t="s">
        <v>56</v>
      </c>
      <c r="U119" s="82" t="s">
        <v>56</v>
      </c>
      <c r="V119" s="180">
        <v>649</v>
      </c>
      <c r="W119" s="71"/>
      <c r="X119" s="71"/>
      <c r="Y119" s="71"/>
      <c r="Z119" s="71"/>
      <c r="AA119" s="180">
        <v>662</v>
      </c>
      <c r="AB119" s="71"/>
      <c r="AC119" s="71"/>
      <c r="AD119" s="71"/>
      <c r="AE119" s="71"/>
      <c r="AF119" s="180">
        <v>625</v>
      </c>
      <c r="AG119" s="82" t="s">
        <v>56</v>
      </c>
      <c r="AH119" s="82" t="s">
        <v>56</v>
      </c>
      <c r="AI119" s="82" t="s">
        <v>56</v>
      </c>
      <c r="AJ119" s="82" t="s">
        <v>56</v>
      </c>
      <c r="AK119" s="180">
        <v>527</v>
      </c>
      <c r="AL119" s="155">
        <v>53</v>
      </c>
      <c r="AM119" s="155">
        <v>154</v>
      </c>
      <c r="AN119" s="155">
        <v>130</v>
      </c>
      <c r="AO119" s="155">
        <v>125</v>
      </c>
      <c r="AP119" s="180">
        <v>462</v>
      </c>
      <c r="AQ119" s="155">
        <v>105</v>
      </c>
      <c r="AR119" s="155">
        <v>100</v>
      </c>
    </row>
    <row r="120" spans="1:44" ht="13.5" customHeight="1">
      <c r="A120" s="70"/>
      <c r="B120" s="180"/>
      <c r="C120" s="82"/>
      <c r="D120" s="82"/>
      <c r="E120" s="82"/>
      <c r="F120" s="82"/>
      <c r="G120" s="180"/>
      <c r="H120" s="82"/>
      <c r="I120" s="82"/>
      <c r="J120" s="82"/>
      <c r="K120" s="82"/>
      <c r="L120" s="180"/>
      <c r="M120" s="82"/>
      <c r="N120" s="82"/>
      <c r="O120" s="82"/>
      <c r="P120" s="82"/>
      <c r="Q120" s="180"/>
      <c r="R120" s="82"/>
      <c r="S120" s="82"/>
      <c r="T120" s="82"/>
      <c r="U120" s="82"/>
      <c r="V120" s="180"/>
      <c r="W120" s="71"/>
      <c r="X120" s="71"/>
      <c r="Y120" s="71"/>
      <c r="Z120" s="71"/>
      <c r="AA120" s="180"/>
      <c r="AB120" s="71"/>
      <c r="AC120" s="71"/>
      <c r="AD120" s="71"/>
      <c r="AE120" s="71"/>
      <c r="AF120" s="180"/>
      <c r="AG120" s="155"/>
      <c r="AH120" s="155"/>
      <c r="AI120" s="155"/>
      <c r="AJ120" s="155"/>
      <c r="AK120" s="180"/>
      <c r="AL120" s="155"/>
      <c r="AM120" s="155"/>
      <c r="AN120" s="155"/>
      <c r="AO120" s="155"/>
      <c r="AP120" s="180"/>
      <c r="AQ120" s="155"/>
      <c r="AR120" s="155"/>
    </row>
    <row r="121" spans="1:44" ht="13.5" customHeight="1">
      <c r="A121" s="70" t="s">
        <v>200</v>
      </c>
      <c r="B121" s="126" t="s">
        <v>47</v>
      </c>
      <c r="C121" s="82" t="s">
        <v>56</v>
      </c>
      <c r="D121" s="82" t="s">
        <v>56</v>
      </c>
      <c r="E121" s="82" t="s">
        <v>56</v>
      </c>
      <c r="F121" s="82" t="s">
        <v>56</v>
      </c>
      <c r="G121" s="126" t="s">
        <v>47</v>
      </c>
      <c r="H121" s="82" t="s">
        <v>56</v>
      </c>
      <c r="I121" s="82" t="s">
        <v>56</v>
      </c>
      <c r="J121" s="82" t="s">
        <v>56</v>
      </c>
      <c r="K121" s="82" t="s">
        <v>56</v>
      </c>
      <c r="L121" s="126" t="s">
        <v>47</v>
      </c>
      <c r="M121" s="82" t="s">
        <v>56</v>
      </c>
      <c r="N121" s="82" t="s">
        <v>56</v>
      </c>
      <c r="O121" s="82" t="s">
        <v>56</v>
      </c>
      <c r="P121" s="82" t="s">
        <v>56</v>
      </c>
      <c r="Q121" s="180">
        <v>237</v>
      </c>
      <c r="R121" s="82" t="s">
        <v>56</v>
      </c>
      <c r="S121" s="82" t="s">
        <v>56</v>
      </c>
      <c r="T121" s="82" t="s">
        <v>56</v>
      </c>
      <c r="U121" s="82" t="s">
        <v>56</v>
      </c>
      <c r="V121" s="180">
        <v>377</v>
      </c>
      <c r="W121" s="71"/>
      <c r="X121" s="71"/>
      <c r="Y121" s="71"/>
      <c r="Z121" s="71"/>
      <c r="AA121" s="180">
        <v>464</v>
      </c>
      <c r="AB121" s="71"/>
      <c r="AC121" s="71"/>
      <c r="AD121" s="71"/>
      <c r="AE121" s="71"/>
      <c r="AF121" s="180">
        <v>453</v>
      </c>
      <c r="AG121" s="82" t="s">
        <v>56</v>
      </c>
      <c r="AH121" s="82" t="s">
        <v>56</v>
      </c>
      <c r="AI121" s="82" t="s">
        <v>56</v>
      </c>
      <c r="AJ121" s="82" t="s">
        <v>56</v>
      </c>
      <c r="AK121" s="180">
        <v>431</v>
      </c>
      <c r="AL121" s="155">
        <v>20</v>
      </c>
      <c r="AM121" s="155">
        <v>223</v>
      </c>
      <c r="AN121" s="155">
        <v>41</v>
      </c>
      <c r="AO121" s="155">
        <v>210</v>
      </c>
      <c r="AP121" s="180">
        <v>494</v>
      </c>
      <c r="AQ121" s="155">
        <v>32</v>
      </c>
      <c r="AR121" s="155">
        <v>192</v>
      </c>
    </row>
    <row r="122" spans="1:44" ht="13.5" customHeight="1">
      <c r="A122" s="70"/>
      <c r="B122" s="180"/>
      <c r="C122" s="82"/>
      <c r="D122" s="82"/>
      <c r="E122" s="82"/>
      <c r="F122" s="82"/>
      <c r="G122" s="180"/>
      <c r="H122" s="82"/>
      <c r="I122" s="82"/>
      <c r="J122" s="82"/>
      <c r="K122" s="82"/>
      <c r="L122" s="180"/>
      <c r="M122" s="82"/>
      <c r="N122" s="82"/>
      <c r="O122" s="82"/>
      <c r="P122" s="82"/>
      <c r="Q122" s="180"/>
      <c r="R122" s="82"/>
      <c r="S122" s="82"/>
      <c r="T122" s="82"/>
      <c r="U122" s="82"/>
      <c r="V122" s="180"/>
      <c r="W122" s="71"/>
      <c r="X122" s="71"/>
      <c r="Y122" s="71"/>
      <c r="Z122" s="71"/>
      <c r="AA122" s="180"/>
      <c r="AB122" s="71"/>
      <c r="AC122" s="71"/>
      <c r="AD122" s="71"/>
      <c r="AE122" s="71"/>
      <c r="AF122" s="180"/>
      <c r="AG122" s="155"/>
      <c r="AH122" s="155"/>
      <c r="AI122" s="155"/>
      <c r="AJ122" s="155"/>
      <c r="AK122" s="180"/>
      <c r="AL122" s="155"/>
      <c r="AM122" s="155"/>
      <c r="AN122" s="155"/>
      <c r="AO122" s="155"/>
      <c r="AP122" s="180"/>
      <c r="AQ122" s="155"/>
      <c r="AR122" s="155"/>
    </row>
    <row r="123" spans="1:44" ht="13.5" customHeight="1">
      <c r="A123" s="70"/>
      <c r="B123" s="126"/>
      <c r="C123" s="82"/>
      <c r="D123" s="82"/>
      <c r="E123" s="82"/>
      <c r="F123" s="82"/>
      <c r="G123" s="126"/>
      <c r="H123" s="82"/>
      <c r="I123" s="82"/>
      <c r="J123" s="82"/>
      <c r="K123" s="82"/>
      <c r="L123" s="126"/>
      <c r="M123" s="82"/>
      <c r="N123" s="82"/>
      <c r="O123" s="82"/>
      <c r="P123" s="82"/>
      <c r="Q123" s="180"/>
      <c r="R123" s="82"/>
      <c r="S123" s="82"/>
      <c r="T123" s="82"/>
      <c r="U123" s="82"/>
      <c r="V123" s="180"/>
      <c r="W123" s="71"/>
      <c r="X123" s="71"/>
      <c r="Y123" s="71"/>
      <c r="Z123" s="71"/>
      <c r="AA123" s="180"/>
      <c r="AB123" s="71"/>
      <c r="AC123" s="71"/>
      <c r="AD123" s="71"/>
      <c r="AE123" s="71"/>
      <c r="AF123" s="180"/>
      <c r="AG123" s="82"/>
      <c r="AH123" s="82"/>
      <c r="AI123" s="82"/>
      <c r="AJ123" s="82"/>
      <c r="AK123" s="180"/>
      <c r="AL123" s="155"/>
      <c r="AM123" s="155"/>
      <c r="AN123" s="155"/>
      <c r="AO123" s="155"/>
      <c r="AP123" s="180"/>
      <c r="AQ123" s="155"/>
      <c r="AR123" s="155"/>
    </row>
    <row r="124" spans="1:44" ht="5.25" customHeight="1">
      <c r="A124" s="44"/>
      <c r="B124" s="44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</row>
    <row r="125" spans="1:44" ht="20.25">
      <c r="A125" s="35" t="s">
        <v>59</v>
      </c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</row>
    <row r="126" spans="1:44">
      <c r="A126" s="40" t="s">
        <v>95</v>
      </c>
      <c r="B126" s="41"/>
      <c r="C126" s="49"/>
      <c r="D126" s="49"/>
      <c r="E126" s="49"/>
      <c r="F126" s="49"/>
      <c r="G126" s="41"/>
      <c r="H126" s="49"/>
      <c r="I126" s="49"/>
      <c r="J126" s="49"/>
      <c r="K126" s="49"/>
      <c r="L126" s="41"/>
      <c r="M126" s="49"/>
      <c r="N126" s="49"/>
      <c r="O126" s="49"/>
      <c r="P126" s="49"/>
      <c r="Q126" s="41"/>
      <c r="R126" s="49"/>
      <c r="S126" s="49"/>
      <c r="T126" s="49"/>
      <c r="U126" s="49"/>
      <c r="V126" s="41"/>
      <c r="W126" s="49"/>
      <c r="X126" s="49"/>
      <c r="Y126" s="49"/>
      <c r="Z126" s="49"/>
      <c r="AA126" s="41"/>
      <c r="AB126" s="49"/>
      <c r="AC126" s="49"/>
      <c r="AD126" s="49"/>
      <c r="AE126" s="49"/>
      <c r="AF126" s="41"/>
      <c r="AG126" s="49"/>
      <c r="AH126" s="49"/>
      <c r="AI126" s="49"/>
      <c r="AJ126" s="49"/>
      <c r="AK126" s="41"/>
      <c r="AL126" s="49"/>
      <c r="AM126" s="49"/>
      <c r="AN126" s="49"/>
      <c r="AO126" s="49"/>
      <c r="AP126" s="41"/>
      <c r="AQ126" s="49"/>
      <c r="AR126" s="49"/>
    </row>
    <row r="127" spans="1:44">
      <c r="A127" s="70" t="s">
        <v>68</v>
      </c>
      <c r="B127" s="37">
        <v>5713</v>
      </c>
      <c r="C127" s="71">
        <v>1408</v>
      </c>
      <c r="D127" s="71">
        <v>1354</v>
      </c>
      <c r="E127" s="71">
        <v>1388</v>
      </c>
      <c r="F127" s="71">
        <v>1348.0998720906809</v>
      </c>
      <c r="G127" s="37">
        <v>5498.0998720906809</v>
      </c>
      <c r="H127" s="71">
        <v>1326</v>
      </c>
      <c r="I127" s="71">
        <v>1318</v>
      </c>
      <c r="J127" s="71">
        <v>1343</v>
      </c>
      <c r="K127" s="71">
        <v>1316</v>
      </c>
      <c r="L127" s="37">
        <v>5303</v>
      </c>
      <c r="M127" s="71">
        <v>1304</v>
      </c>
      <c r="N127" s="71">
        <v>1307</v>
      </c>
      <c r="O127" s="71">
        <v>1323</v>
      </c>
      <c r="P127" s="71">
        <v>1329</v>
      </c>
      <c r="Q127" s="37">
        <v>5263</v>
      </c>
      <c r="R127" s="71">
        <v>1178</v>
      </c>
      <c r="S127" s="71">
        <v>1170</v>
      </c>
      <c r="T127" s="71">
        <v>1186</v>
      </c>
      <c r="U127" s="71">
        <v>1114</v>
      </c>
      <c r="V127" s="37">
        <v>4648</v>
      </c>
      <c r="W127" s="71">
        <v>1199</v>
      </c>
      <c r="X127" s="71">
        <v>1161</v>
      </c>
      <c r="Y127" s="71">
        <v>1149</v>
      </c>
      <c r="Z127" s="71">
        <v>1121</v>
      </c>
      <c r="AA127" s="37">
        <v>4630</v>
      </c>
      <c r="AB127" s="71">
        <v>1129</v>
      </c>
      <c r="AC127" s="71">
        <v>1121</v>
      </c>
      <c r="AD127" s="71">
        <v>1127</v>
      </c>
      <c r="AE127" s="71">
        <v>1101</v>
      </c>
      <c r="AF127" s="37">
        <v>4478</v>
      </c>
      <c r="AG127" s="71">
        <v>1077</v>
      </c>
      <c r="AH127" s="71">
        <v>1073</v>
      </c>
      <c r="AI127" s="71">
        <v>1081</v>
      </c>
      <c r="AJ127" s="71">
        <v>1086</v>
      </c>
      <c r="AK127" s="37">
        <v>4317</v>
      </c>
      <c r="AL127" s="71">
        <v>1113</v>
      </c>
      <c r="AM127" s="71">
        <v>1105</v>
      </c>
      <c r="AN127" s="71">
        <v>1101</v>
      </c>
      <c r="AO127" s="71">
        <v>1088</v>
      </c>
      <c r="AP127" s="37">
        <v>4407</v>
      </c>
      <c r="AQ127" s="71">
        <v>1112</v>
      </c>
      <c r="AR127" s="71">
        <v>1100</v>
      </c>
    </row>
    <row r="128" spans="1:44">
      <c r="A128" s="72" t="s">
        <v>7</v>
      </c>
      <c r="B128" s="24"/>
      <c r="C128" s="73"/>
      <c r="D128" s="73">
        <v>-3.8352272727272707E-2</v>
      </c>
      <c r="E128" s="73">
        <v>2.5110782865583436E-2</v>
      </c>
      <c r="F128" s="73">
        <v>-2.8746489848212597E-2</v>
      </c>
      <c r="G128" s="24"/>
      <c r="H128" s="73">
        <v>-1.639334929719094E-2</v>
      </c>
      <c r="I128" s="73">
        <v>-6.0331825037707176E-3</v>
      </c>
      <c r="J128" s="73">
        <v>1.8968133535660181E-2</v>
      </c>
      <c r="K128" s="73">
        <v>-2.010424422933732E-2</v>
      </c>
      <c r="L128" s="24"/>
      <c r="M128" s="73">
        <v>-9.1185410334346795E-3</v>
      </c>
      <c r="N128" s="73">
        <v>2.3006134969325576E-3</v>
      </c>
      <c r="O128" s="73">
        <v>1.2241775057383331E-2</v>
      </c>
      <c r="P128" s="73">
        <v>4.5351473922903285E-3</v>
      </c>
      <c r="Q128" s="24"/>
      <c r="R128" s="73">
        <v>-0.11361926260346122</v>
      </c>
      <c r="S128" s="73">
        <v>-6.7911714770797493E-3</v>
      </c>
      <c r="T128" s="73">
        <v>1.3675213675213627E-2</v>
      </c>
      <c r="U128" s="73">
        <v>-6.0708263069140012E-2</v>
      </c>
      <c r="V128" s="24"/>
      <c r="W128" s="73">
        <v>7.6301615798922695E-2</v>
      </c>
      <c r="X128" s="73">
        <v>-3.169307756463724E-2</v>
      </c>
      <c r="Y128" s="73">
        <v>-1.033591731266148E-2</v>
      </c>
      <c r="Z128" s="73">
        <v>-2.4369016536118338E-2</v>
      </c>
      <c r="AA128" s="24"/>
      <c r="AB128" s="73">
        <v>7.1364852809991941E-3</v>
      </c>
      <c r="AC128" s="73">
        <v>-7.0859167404783152E-3</v>
      </c>
      <c r="AD128" s="73">
        <v>5.3523639607493401E-3</v>
      </c>
      <c r="AE128" s="73">
        <v>-2.3070097604259043E-2</v>
      </c>
      <c r="AF128" s="24"/>
      <c r="AG128" s="73">
        <v>-2.1798365122615793E-2</v>
      </c>
      <c r="AH128" s="73">
        <v>-3.71402042711233E-3</v>
      </c>
      <c r="AI128" s="73">
        <v>7.455731593662529E-3</v>
      </c>
      <c r="AJ128" s="73">
        <v>4.6253469010175685E-3</v>
      </c>
      <c r="AK128" s="24"/>
      <c r="AL128" s="73">
        <v>2.4861878453038777E-2</v>
      </c>
      <c r="AM128" s="73">
        <v>-7.1877807726864473E-3</v>
      </c>
      <c r="AN128" s="73">
        <v>-3.6199095022624306E-3</v>
      </c>
      <c r="AO128" s="73">
        <v>-1.1807447774750179E-2</v>
      </c>
      <c r="AP128" s="24"/>
      <c r="AQ128" s="73">
        <v>2.2058823529411686E-2</v>
      </c>
      <c r="AR128" s="73">
        <v>-1.0791366906474864E-2</v>
      </c>
    </row>
    <row r="129" spans="1:44" ht="11.25" customHeight="1">
      <c r="A129" s="72" t="s">
        <v>8</v>
      </c>
      <c r="B129" s="24"/>
      <c r="C129" s="74"/>
      <c r="D129" s="74"/>
      <c r="E129" s="74"/>
      <c r="F129" s="74"/>
      <c r="G129" s="24">
        <v>-3.7615985980976596E-2</v>
      </c>
      <c r="H129" s="74">
        <v>-5.8238636363636354E-2</v>
      </c>
      <c r="I129" s="74">
        <v>-2.6587887740029514E-2</v>
      </c>
      <c r="J129" s="74">
        <v>-3.2420749279538863E-2</v>
      </c>
      <c r="K129" s="74">
        <v>-2.381119734170678E-2</v>
      </c>
      <c r="L129" s="24">
        <v>-3.548496328359585E-2</v>
      </c>
      <c r="M129" s="74">
        <v>-1.6591251885369585E-2</v>
      </c>
      <c r="N129" s="74">
        <v>-8.3459787556904308E-3</v>
      </c>
      <c r="O129" s="74">
        <v>-1.4892032762472085E-2</v>
      </c>
      <c r="P129" s="74">
        <v>9.8784194528875879E-3</v>
      </c>
      <c r="Q129" s="24">
        <v>-7.5429002451442573E-3</v>
      </c>
      <c r="R129" s="74">
        <v>-9.6625766871165641E-2</v>
      </c>
      <c r="S129" s="74">
        <v>-0.10482019892884464</v>
      </c>
      <c r="T129" s="74">
        <v>-0.10355253212396065</v>
      </c>
      <c r="U129" s="74">
        <v>-0.16177577125658393</v>
      </c>
      <c r="V129" s="24">
        <v>-0.11685350560516816</v>
      </c>
      <c r="W129" s="74">
        <v>1.7826825127334356E-2</v>
      </c>
      <c r="X129" s="74">
        <v>-7.692307692307665E-3</v>
      </c>
      <c r="Y129" s="74">
        <v>-3.1197301854974713E-2</v>
      </c>
      <c r="Z129" s="74">
        <v>6.2836624775584049E-3</v>
      </c>
      <c r="AA129" s="24">
        <v>-3.8726333907056487E-3</v>
      </c>
      <c r="AB129" s="74">
        <v>-5.8381984987489588E-2</v>
      </c>
      <c r="AC129" s="74">
        <v>-3.4453057708871637E-2</v>
      </c>
      <c r="AD129" s="74">
        <v>-1.9147084421235805E-2</v>
      </c>
      <c r="AE129" s="74">
        <v>-1.7841213202497763E-2</v>
      </c>
      <c r="AF129" s="24">
        <v>-3.2829373650107962E-2</v>
      </c>
      <c r="AG129" s="74">
        <v>-4.6058458813108993E-2</v>
      </c>
      <c r="AH129" s="74">
        <v>-4.281891168599461E-2</v>
      </c>
      <c r="AI129" s="74">
        <v>-4.081632653061229E-2</v>
      </c>
      <c r="AJ129" s="74">
        <v>-1.3623978201634857E-2</v>
      </c>
      <c r="AK129" s="24">
        <v>-3.5953550692273351E-2</v>
      </c>
      <c r="AL129" s="74">
        <v>3.3426183844011081E-2</v>
      </c>
      <c r="AM129" s="74">
        <v>2.982292637465056E-2</v>
      </c>
      <c r="AN129" s="74">
        <v>1.8501387604070274E-2</v>
      </c>
      <c r="AO129" s="74">
        <v>1.8416206261511192E-3</v>
      </c>
      <c r="AP129" s="24">
        <v>2.0847810979847115E-2</v>
      </c>
      <c r="AQ129" s="74">
        <v>-8.9847259658581979E-4</v>
      </c>
      <c r="AR129" s="74">
        <v>-4.5248868778280382E-3</v>
      </c>
    </row>
    <row r="130" spans="1:44" s="36" customFormat="1">
      <c r="A130" s="70" t="s">
        <v>71</v>
      </c>
      <c r="B130" s="37">
        <v>3905</v>
      </c>
      <c r="C130" s="82" t="s">
        <v>56</v>
      </c>
      <c r="D130" s="82" t="s">
        <v>56</v>
      </c>
      <c r="E130" s="82" t="s">
        <v>56</v>
      </c>
      <c r="F130" s="82" t="s">
        <v>56</v>
      </c>
      <c r="G130" s="37">
        <v>3572</v>
      </c>
      <c r="H130" s="71">
        <v>839</v>
      </c>
      <c r="I130" s="71">
        <v>828</v>
      </c>
      <c r="J130" s="71">
        <v>843</v>
      </c>
      <c r="K130" s="71">
        <v>823</v>
      </c>
      <c r="L130" s="37">
        <v>3333</v>
      </c>
      <c r="M130" s="71">
        <v>785</v>
      </c>
      <c r="N130" s="71">
        <v>795</v>
      </c>
      <c r="O130" s="71">
        <v>788</v>
      </c>
      <c r="P130" s="71">
        <v>792</v>
      </c>
      <c r="Q130" s="37">
        <v>3160</v>
      </c>
      <c r="R130" s="71">
        <v>617</v>
      </c>
      <c r="S130" s="71">
        <v>607</v>
      </c>
      <c r="T130" s="71">
        <v>612</v>
      </c>
      <c r="U130" s="71">
        <v>557</v>
      </c>
      <c r="V130" s="37">
        <v>2393</v>
      </c>
      <c r="W130" s="71">
        <v>588</v>
      </c>
      <c r="X130" s="71">
        <v>572</v>
      </c>
      <c r="Y130" s="71">
        <v>557</v>
      </c>
      <c r="Z130" s="71">
        <v>537</v>
      </c>
      <c r="AA130" s="37">
        <v>2254</v>
      </c>
      <c r="AB130" s="71">
        <v>510</v>
      </c>
      <c r="AC130" s="71">
        <v>503</v>
      </c>
      <c r="AD130" s="71">
        <v>490</v>
      </c>
      <c r="AE130" s="71">
        <v>468</v>
      </c>
      <c r="AF130" s="37">
        <v>1971</v>
      </c>
      <c r="AG130" s="71">
        <v>426</v>
      </c>
      <c r="AH130" s="71">
        <v>415</v>
      </c>
      <c r="AI130" s="71">
        <v>418</v>
      </c>
      <c r="AJ130" s="71">
        <v>409</v>
      </c>
      <c r="AK130" s="37">
        <v>1668</v>
      </c>
      <c r="AL130" s="71">
        <v>403</v>
      </c>
      <c r="AM130" s="71">
        <v>396</v>
      </c>
      <c r="AN130" s="71">
        <v>395</v>
      </c>
      <c r="AO130" s="71">
        <v>392</v>
      </c>
      <c r="AP130" s="37">
        <v>1586</v>
      </c>
      <c r="AQ130" s="71">
        <v>384</v>
      </c>
      <c r="AR130" s="71">
        <v>374</v>
      </c>
    </row>
    <row r="131" spans="1:44">
      <c r="A131" s="72" t="s">
        <v>7</v>
      </c>
      <c r="B131" s="24"/>
      <c r="C131" s="73"/>
      <c r="D131" s="73"/>
      <c r="E131" s="73"/>
      <c r="F131" s="73"/>
      <c r="G131" s="24"/>
      <c r="H131" s="73"/>
      <c r="I131" s="73">
        <v>-1.3110846245530383E-2</v>
      </c>
      <c r="J131" s="73">
        <v>1.8115942028985588E-2</v>
      </c>
      <c r="K131" s="73">
        <v>-2.3724792408066464E-2</v>
      </c>
      <c r="L131" s="24"/>
      <c r="M131" s="73">
        <v>-4.6172539489671927E-2</v>
      </c>
      <c r="N131" s="73">
        <v>1.2738853503184711E-2</v>
      </c>
      <c r="O131" s="73">
        <v>-8.8050314465408785E-3</v>
      </c>
      <c r="P131" s="73">
        <v>5.0761421319795996E-3</v>
      </c>
      <c r="Q131" s="24"/>
      <c r="R131" s="73">
        <v>-0.22095959595959591</v>
      </c>
      <c r="S131" s="73">
        <v>-1.620745542949753E-2</v>
      </c>
      <c r="T131" s="73">
        <v>8.2372322899506578E-3</v>
      </c>
      <c r="U131" s="73">
        <v>-8.9869281045751648E-2</v>
      </c>
      <c r="V131" s="24"/>
      <c r="W131" s="73">
        <v>5.5655296229802476E-2</v>
      </c>
      <c r="X131" s="73">
        <v>-2.7210884353741527E-2</v>
      </c>
      <c r="Y131" s="73">
        <v>-2.6223776223776252E-2</v>
      </c>
      <c r="Z131" s="73">
        <v>-3.590664272890487E-2</v>
      </c>
      <c r="AA131" s="24"/>
      <c r="AB131" s="73">
        <v>-5.027932960893855E-2</v>
      </c>
      <c r="AC131" s="73">
        <v>-1.3725490196078383E-2</v>
      </c>
      <c r="AD131" s="73">
        <v>-2.5844930417495027E-2</v>
      </c>
      <c r="AE131" s="73">
        <v>-4.4897959183673453E-2</v>
      </c>
      <c r="AF131" s="24"/>
      <c r="AG131" s="73">
        <v>-8.9743589743589758E-2</v>
      </c>
      <c r="AH131" s="73">
        <v>-2.5821596244131495E-2</v>
      </c>
      <c r="AI131" s="73">
        <v>7.2289156626506035E-3</v>
      </c>
      <c r="AJ131" s="73">
        <v>-2.1531100478468845E-2</v>
      </c>
      <c r="AK131" s="24"/>
      <c r="AL131" s="73">
        <v>-1.4669926650366705E-2</v>
      </c>
      <c r="AM131" s="73">
        <v>-1.7369727047146455E-2</v>
      </c>
      <c r="AN131" s="73">
        <v>-2.525252525252486E-3</v>
      </c>
      <c r="AO131" s="73">
        <v>-7.5949367088608E-3</v>
      </c>
      <c r="AP131" s="24"/>
      <c r="AQ131" s="73">
        <v>-2.0408163265306145E-2</v>
      </c>
      <c r="AR131" s="73">
        <v>-2.604166666666663E-2</v>
      </c>
    </row>
    <row r="132" spans="1:44" ht="9.75" customHeight="1">
      <c r="A132" s="72" t="s">
        <v>8</v>
      </c>
      <c r="B132" s="24"/>
      <c r="C132" s="74"/>
      <c r="D132" s="74"/>
      <c r="E132" s="74"/>
      <c r="F132" s="74"/>
      <c r="G132" s="24">
        <v>-8.5275288092189538E-2</v>
      </c>
      <c r="H132" s="74"/>
      <c r="I132" s="74"/>
      <c r="J132" s="74"/>
      <c r="K132" s="74"/>
      <c r="L132" s="24">
        <v>-6.690929451287797E-2</v>
      </c>
      <c r="M132" s="74">
        <v>-6.4362336114421881E-2</v>
      </c>
      <c r="N132" s="74">
        <v>-3.9855072463768071E-2</v>
      </c>
      <c r="O132" s="74">
        <v>-6.5243179122182693E-2</v>
      </c>
      <c r="P132" s="74">
        <v>-3.7667071688942899E-2</v>
      </c>
      <c r="Q132" s="24">
        <v>-5.1905190519051958E-2</v>
      </c>
      <c r="R132" s="74">
        <v>-0.21401273885350314</v>
      </c>
      <c r="S132" s="74">
        <v>-0.2364779874213836</v>
      </c>
      <c r="T132" s="74">
        <v>-0.2233502538071066</v>
      </c>
      <c r="U132" s="74">
        <v>-0.29671717171717171</v>
      </c>
      <c r="V132" s="24">
        <v>-0.24272151898734173</v>
      </c>
      <c r="W132" s="74">
        <v>-4.7001620745542927E-2</v>
      </c>
      <c r="X132" s="74">
        <v>-5.766062602965405E-2</v>
      </c>
      <c r="Y132" s="74">
        <v>-8.9869281045751648E-2</v>
      </c>
      <c r="Z132" s="74">
        <v>-3.590664272890487E-2</v>
      </c>
      <c r="AA132" s="24">
        <v>-5.8086084412870886E-2</v>
      </c>
      <c r="AB132" s="74">
        <v>-0.13265306122448983</v>
      </c>
      <c r="AC132" s="74">
        <v>-0.12062937062937062</v>
      </c>
      <c r="AD132" s="74">
        <v>-0.1202872531418312</v>
      </c>
      <c r="AE132" s="74">
        <v>-0.12849162011173187</v>
      </c>
      <c r="AF132" s="24">
        <v>-0.12555456965394851</v>
      </c>
      <c r="AG132" s="74">
        <v>-0.16470588235294115</v>
      </c>
      <c r="AH132" s="74">
        <v>-0.1749502982107356</v>
      </c>
      <c r="AI132" s="74">
        <v>-0.14693877551020407</v>
      </c>
      <c r="AJ132" s="74">
        <v>-0.12606837606837606</v>
      </c>
      <c r="AK132" s="24">
        <v>-0.15372907153729076</v>
      </c>
      <c r="AL132" s="74">
        <v>-5.39906103286385E-2</v>
      </c>
      <c r="AM132" s="74">
        <v>-4.5783132530120452E-2</v>
      </c>
      <c r="AN132" s="74">
        <v>-5.5023923444976086E-2</v>
      </c>
      <c r="AO132" s="74">
        <v>-4.1564792176039145E-2</v>
      </c>
      <c r="AP132" s="24">
        <v>-4.9160671462829764E-2</v>
      </c>
      <c r="AQ132" s="74">
        <v>-4.7146401985111663E-2</v>
      </c>
      <c r="AR132" s="74">
        <v>-5.555555555555558E-2</v>
      </c>
    </row>
    <row r="133" spans="1:44">
      <c r="A133" s="70" t="s">
        <v>72</v>
      </c>
      <c r="B133" s="37">
        <v>712</v>
      </c>
      <c r="C133" s="82" t="s">
        <v>56</v>
      </c>
      <c r="D133" s="82" t="s">
        <v>56</v>
      </c>
      <c r="E133" s="82" t="s">
        <v>56</v>
      </c>
      <c r="F133" s="82" t="s">
        <v>56</v>
      </c>
      <c r="G133" s="37">
        <v>790</v>
      </c>
      <c r="H133" s="71">
        <v>207</v>
      </c>
      <c r="I133" s="71">
        <v>210</v>
      </c>
      <c r="J133" s="71">
        <v>221</v>
      </c>
      <c r="K133" s="71">
        <v>225</v>
      </c>
      <c r="L133" s="37">
        <v>863</v>
      </c>
      <c r="M133" s="71">
        <v>236</v>
      </c>
      <c r="N133" s="71">
        <v>235</v>
      </c>
      <c r="O133" s="71">
        <v>249</v>
      </c>
      <c r="P133" s="71">
        <v>257</v>
      </c>
      <c r="Q133" s="37">
        <v>977</v>
      </c>
      <c r="R133" s="71">
        <v>265</v>
      </c>
      <c r="S133" s="71">
        <v>269</v>
      </c>
      <c r="T133" s="71">
        <v>276</v>
      </c>
      <c r="U133" s="71">
        <v>282</v>
      </c>
      <c r="V133" s="37">
        <v>1092</v>
      </c>
      <c r="W133" s="71">
        <v>296</v>
      </c>
      <c r="X133" s="71">
        <v>285</v>
      </c>
      <c r="Y133" s="71">
        <v>291</v>
      </c>
      <c r="Z133" s="71">
        <v>294</v>
      </c>
      <c r="AA133" s="37">
        <v>1166</v>
      </c>
      <c r="AB133" s="71">
        <v>310</v>
      </c>
      <c r="AC133" s="71">
        <v>321</v>
      </c>
      <c r="AD133" s="71">
        <v>332</v>
      </c>
      <c r="AE133" s="71">
        <v>324</v>
      </c>
      <c r="AF133" s="37">
        <v>1287</v>
      </c>
      <c r="AG133" s="71">
        <v>332</v>
      </c>
      <c r="AH133" s="71">
        <v>345</v>
      </c>
      <c r="AI133" s="71">
        <v>353</v>
      </c>
      <c r="AJ133" s="71">
        <v>364</v>
      </c>
      <c r="AK133" s="37">
        <v>1394</v>
      </c>
      <c r="AL133" s="71">
        <v>383</v>
      </c>
      <c r="AM133" s="71">
        <v>387</v>
      </c>
      <c r="AN133" s="71">
        <v>385</v>
      </c>
      <c r="AO133" s="71">
        <v>387</v>
      </c>
      <c r="AP133" s="37">
        <v>1542</v>
      </c>
      <c r="AQ133" s="71">
        <v>394</v>
      </c>
      <c r="AR133" s="71">
        <v>398</v>
      </c>
    </row>
    <row r="134" spans="1:44">
      <c r="A134" s="72" t="s">
        <v>7</v>
      </c>
      <c r="B134" s="24"/>
      <c r="C134" s="73"/>
      <c r="D134" s="73"/>
      <c r="E134" s="73"/>
      <c r="F134" s="73"/>
      <c r="G134" s="24"/>
      <c r="H134" s="73"/>
      <c r="I134" s="73">
        <v>1.449275362318847E-2</v>
      </c>
      <c r="J134" s="73">
        <v>5.2380952380952417E-2</v>
      </c>
      <c r="K134" s="73">
        <v>1.8099547511312153E-2</v>
      </c>
      <c r="L134" s="24"/>
      <c r="M134" s="73">
        <v>4.8888888888888982E-2</v>
      </c>
      <c r="N134" s="73">
        <v>-4.237288135593209E-3</v>
      </c>
      <c r="O134" s="73">
        <v>5.9574468085106469E-2</v>
      </c>
      <c r="P134" s="73">
        <v>3.2128514056224855E-2</v>
      </c>
      <c r="Q134" s="24"/>
      <c r="R134" s="73">
        <v>3.112840466926059E-2</v>
      </c>
      <c r="S134" s="73">
        <v>1.5094339622641506E-2</v>
      </c>
      <c r="T134" s="73">
        <v>2.6022304832713727E-2</v>
      </c>
      <c r="U134" s="73">
        <v>2.1739130434782705E-2</v>
      </c>
      <c r="V134" s="24"/>
      <c r="W134" s="73">
        <v>4.9645390070921946E-2</v>
      </c>
      <c r="X134" s="73">
        <v>-3.7162162162162171E-2</v>
      </c>
      <c r="Y134" s="73">
        <v>2.1052631578947434E-2</v>
      </c>
      <c r="Z134" s="73">
        <v>1.0309278350515427E-2</v>
      </c>
      <c r="AA134" s="24"/>
      <c r="AB134" s="73">
        <v>5.4421768707483054E-2</v>
      </c>
      <c r="AC134" s="73">
        <v>3.548387096774186E-2</v>
      </c>
      <c r="AD134" s="73">
        <v>3.4267912772585563E-2</v>
      </c>
      <c r="AE134" s="73">
        <v>-2.4096385542168641E-2</v>
      </c>
      <c r="AF134" s="24"/>
      <c r="AG134" s="73">
        <v>2.4691358024691468E-2</v>
      </c>
      <c r="AH134" s="73">
        <v>3.9156626506024139E-2</v>
      </c>
      <c r="AI134" s="73">
        <v>2.3188405797101463E-2</v>
      </c>
      <c r="AJ134" s="73">
        <v>3.1161473087818692E-2</v>
      </c>
      <c r="AK134" s="24"/>
      <c r="AL134" s="73">
        <v>5.2197802197802234E-2</v>
      </c>
      <c r="AM134" s="73">
        <v>1.0443864229765065E-2</v>
      </c>
      <c r="AN134" s="73">
        <v>-5.1679586563307955E-3</v>
      </c>
      <c r="AO134" s="73">
        <v>5.1948051948051965E-3</v>
      </c>
      <c r="AP134" s="24"/>
      <c r="AQ134" s="73">
        <v>1.8087855297157729E-2</v>
      </c>
      <c r="AR134" s="73">
        <v>1.0152284263959421E-2</v>
      </c>
    </row>
    <row r="135" spans="1:44" ht="9.75" customHeight="1">
      <c r="A135" s="72" t="s">
        <v>8</v>
      </c>
      <c r="B135" s="24"/>
      <c r="C135" s="74"/>
      <c r="D135" s="74"/>
      <c r="E135" s="74"/>
      <c r="F135" s="74"/>
      <c r="G135" s="24">
        <v>0.1095505617977528</v>
      </c>
      <c r="H135" s="74"/>
      <c r="I135" s="74"/>
      <c r="J135" s="74"/>
      <c r="K135" s="74"/>
      <c r="L135" s="24">
        <v>9.2405063291139289E-2</v>
      </c>
      <c r="M135" s="74">
        <v>0.14009661835748788</v>
      </c>
      <c r="N135" s="74">
        <v>0.11904761904761907</v>
      </c>
      <c r="O135" s="74">
        <v>0.12669683257918551</v>
      </c>
      <c r="P135" s="74">
        <v>0.14222222222222225</v>
      </c>
      <c r="Q135" s="24">
        <v>0.13209733487833142</v>
      </c>
      <c r="R135" s="74">
        <v>0.12288135593220328</v>
      </c>
      <c r="S135" s="74">
        <v>0.14468085106382977</v>
      </c>
      <c r="T135" s="74">
        <v>0.10843373493975905</v>
      </c>
      <c r="U135" s="74">
        <v>9.7276264591439787E-2</v>
      </c>
      <c r="V135" s="24">
        <v>0.11770726714431934</v>
      </c>
      <c r="W135" s="74">
        <v>0.11698113207547167</v>
      </c>
      <c r="X135" s="74">
        <v>5.9479553903345694E-2</v>
      </c>
      <c r="Y135" s="74">
        <v>5.4347826086956541E-2</v>
      </c>
      <c r="Z135" s="74">
        <v>4.2553191489361764E-2</v>
      </c>
      <c r="AA135" s="24">
        <v>6.7765567765567747E-2</v>
      </c>
      <c r="AB135" s="74">
        <v>4.7297297297297369E-2</v>
      </c>
      <c r="AC135" s="74">
        <v>0.12631578947368416</v>
      </c>
      <c r="AD135" s="74">
        <v>0.14089347079037795</v>
      </c>
      <c r="AE135" s="74">
        <v>0.1020408163265305</v>
      </c>
      <c r="AF135" s="24">
        <v>0.10377358490566047</v>
      </c>
      <c r="AG135" s="74">
        <v>7.0967741935483941E-2</v>
      </c>
      <c r="AH135" s="74">
        <v>7.4766355140186924E-2</v>
      </c>
      <c r="AI135" s="74">
        <v>6.3253012048192669E-2</v>
      </c>
      <c r="AJ135" s="74">
        <v>0.12345679012345689</v>
      </c>
      <c r="AK135" s="24">
        <v>8.3139083139083247E-2</v>
      </c>
      <c r="AL135" s="74">
        <v>0.15361445783132521</v>
      </c>
      <c r="AM135" s="74">
        <v>0.12173913043478257</v>
      </c>
      <c r="AN135" s="74">
        <v>9.0651558073654437E-2</v>
      </c>
      <c r="AO135" s="74">
        <v>6.3186813186813184E-2</v>
      </c>
      <c r="AP135" s="24">
        <v>0.10616929698708755</v>
      </c>
      <c r="AQ135" s="74">
        <v>2.8720626631853818E-2</v>
      </c>
      <c r="AR135" s="74">
        <v>2.8423772609819098E-2</v>
      </c>
    </row>
    <row r="136" spans="1:44">
      <c r="A136" s="70" t="s">
        <v>73</v>
      </c>
      <c r="B136" s="37">
        <v>754</v>
      </c>
      <c r="C136" s="82" t="s">
        <v>56</v>
      </c>
      <c r="D136" s="82" t="s">
        <v>56</v>
      </c>
      <c r="E136" s="82" t="s">
        <v>56</v>
      </c>
      <c r="F136" s="82" t="s">
        <v>56</v>
      </c>
      <c r="G136" s="37">
        <v>811</v>
      </c>
      <c r="H136" s="71">
        <v>207</v>
      </c>
      <c r="I136" s="71">
        <v>213</v>
      </c>
      <c r="J136" s="71">
        <v>217</v>
      </c>
      <c r="K136" s="71">
        <v>214</v>
      </c>
      <c r="L136" s="37">
        <v>851</v>
      </c>
      <c r="M136" s="71">
        <v>223</v>
      </c>
      <c r="N136" s="71">
        <v>221</v>
      </c>
      <c r="O136" s="71">
        <v>219</v>
      </c>
      <c r="P136" s="71">
        <v>219</v>
      </c>
      <c r="Q136" s="37">
        <v>882</v>
      </c>
      <c r="R136" s="71">
        <v>228</v>
      </c>
      <c r="S136" s="71">
        <v>233</v>
      </c>
      <c r="T136" s="71">
        <v>239</v>
      </c>
      <c r="U136" s="71">
        <v>231</v>
      </c>
      <c r="V136" s="37">
        <v>931</v>
      </c>
      <c r="W136" s="71">
        <v>245</v>
      </c>
      <c r="X136" s="71">
        <v>247</v>
      </c>
      <c r="Y136" s="71">
        <v>243</v>
      </c>
      <c r="Z136" s="71">
        <v>241</v>
      </c>
      <c r="AA136" s="37">
        <v>976</v>
      </c>
      <c r="AB136" s="71">
        <v>247</v>
      </c>
      <c r="AC136" s="71">
        <v>241</v>
      </c>
      <c r="AD136" s="71">
        <v>252</v>
      </c>
      <c r="AE136" s="71">
        <v>250</v>
      </c>
      <c r="AF136" s="37">
        <v>990</v>
      </c>
      <c r="AG136" s="71">
        <v>259</v>
      </c>
      <c r="AH136" s="71">
        <v>255</v>
      </c>
      <c r="AI136" s="71">
        <v>251</v>
      </c>
      <c r="AJ136" s="71">
        <v>257</v>
      </c>
      <c r="AK136" s="37">
        <v>1022</v>
      </c>
      <c r="AL136" s="71">
        <v>266</v>
      </c>
      <c r="AM136" s="71">
        <v>264</v>
      </c>
      <c r="AN136" s="71">
        <v>267</v>
      </c>
      <c r="AO136" s="71">
        <v>261</v>
      </c>
      <c r="AP136" s="37">
        <v>1058</v>
      </c>
      <c r="AQ136" s="71">
        <v>273</v>
      </c>
      <c r="AR136" s="71">
        <v>270</v>
      </c>
    </row>
    <row r="137" spans="1:44">
      <c r="A137" s="72" t="s">
        <v>7</v>
      </c>
      <c r="B137" s="24"/>
      <c r="C137" s="73"/>
      <c r="D137" s="73"/>
      <c r="E137" s="73"/>
      <c r="F137" s="73"/>
      <c r="G137" s="24"/>
      <c r="H137" s="73"/>
      <c r="I137" s="73">
        <v>2.8985507246376718E-2</v>
      </c>
      <c r="J137" s="73">
        <v>1.8779342723004744E-2</v>
      </c>
      <c r="K137" s="73">
        <v>-1.3824884792626779E-2</v>
      </c>
      <c r="L137" s="24"/>
      <c r="M137" s="73">
        <v>4.20560747663552E-2</v>
      </c>
      <c r="N137" s="73">
        <v>-8.9686098654708779E-3</v>
      </c>
      <c r="O137" s="73">
        <v>-9.0497737556560764E-3</v>
      </c>
      <c r="P137" s="73">
        <v>0</v>
      </c>
      <c r="Q137" s="24"/>
      <c r="R137" s="73">
        <v>4.1095890410958846E-2</v>
      </c>
      <c r="S137" s="73">
        <v>2.1929824561403466E-2</v>
      </c>
      <c r="T137" s="73">
        <v>2.5751072961373467E-2</v>
      </c>
      <c r="U137" s="73">
        <v>-3.3472803347280311E-2</v>
      </c>
      <c r="V137" s="24"/>
      <c r="W137" s="73">
        <v>6.0606060606060552E-2</v>
      </c>
      <c r="X137" s="73">
        <v>8.1632653061225469E-3</v>
      </c>
      <c r="Y137" s="73">
        <v>-1.619433198380571E-2</v>
      </c>
      <c r="Z137" s="73">
        <v>-8.2304526748970819E-3</v>
      </c>
      <c r="AA137" s="24"/>
      <c r="AB137" s="73">
        <v>2.4896265560165887E-2</v>
      </c>
      <c r="AC137" s="73">
        <v>-2.4291497975708509E-2</v>
      </c>
      <c r="AD137" s="73">
        <v>4.5643153526971014E-2</v>
      </c>
      <c r="AE137" s="73">
        <v>-7.9365079365079083E-3</v>
      </c>
      <c r="AF137" s="24"/>
      <c r="AG137" s="73">
        <v>3.6000000000000032E-2</v>
      </c>
      <c r="AH137" s="73">
        <v>-1.5444015444015413E-2</v>
      </c>
      <c r="AI137" s="73">
        <v>-1.5686274509803977E-2</v>
      </c>
      <c r="AJ137" s="73">
        <v>2.3904382470119501E-2</v>
      </c>
      <c r="AK137" s="24"/>
      <c r="AL137" s="73">
        <v>3.5019455252918386E-2</v>
      </c>
      <c r="AM137" s="73">
        <v>-7.5187969924812581E-3</v>
      </c>
      <c r="AN137" s="73">
        <v>1.1363636363636465E-2</v>
      </c>
      <c r="AO137" s="73">
        <v>-2.2471910112359605E-2</v>
      </c>
      <c r="AP137" s="24"/>
      <c r="AQ137" s="73">
        <v>4.5977011494252817E-2</v>
      </c>
      <c r="AR137" s="73">
        <v>-1.098901098901095E-2</v>
      </c>
    </row>
    <row r="138" spans="1:44">
      <c r="A138" s="72" t="s">
        <v>8</v>
      </c>
      <c r="B138" s="24"/>
      <c r="C138" s="74"/>
      <c r="D138" s="74"/>
      <c r="E138" s="74"/>
      <c r="F138" s="74"/>
      <c r="G138" s="24">
        <v>7.5596816976127412E-2</v>
      </c>
      <c r="H138" s="74"/>
      <c r="I138" s="74"/>
      <c r="J138" s="74"/>
      <c r="K138" s="74"/>
      <c r="L138" s="24">
        <v>4.9321824907521572E-2</v>
      </c>
      <c r="M138" s="74">
        <v>7.7294685990338063E-2</v>
      </c>
      <c r="N138" s="74">
        <v>3.7558685446009488E-2</v>
      </c>
      <c r="O138" s="74">
        <v>9.2165898617511122E-3</v>
      </c>
      <c r="P138" s="74">
        <v>2.3364485981308469E-2</v>
      </c>
      <c r="Q138" s="24">
        <v>3.6427732079906017E-2</v>
      </c>
      <c r="R138" s="74">
        <v>2.2421524663677195E-2</v>
      </c>
      <c r="S138" s="74">
        <v>5.4298642533936681E-2</v>
      </c>
      <c r="T138" s="74">
        <v>9.1324200913242004E-2</v>
      </c>
      <c r="U138" s="74">
        <v>5.4794520547945202E-2</v>
      </c>
      <c r="V138" s="24">
        <v>5.555555555555558E-2</v>
      </c>
      <c r="W138" s="74">
        <v>7.4561403508771829E-2</v>
      </c>
      <c r="X138" s="74">
        <v>6.0085836909871349E-2</v>
      </c>
      <c r="Y138" s="74">
        <v>1.6736401673640211E-2</v>
      </c>
      <c r="Z138" s="74">
        <v>4.3290043290043378E-2</v>
      </c>
      <c r="AA138" s="24">
        <v>4.8335123523093548E-2</v>
      </c>
      <c r="AB138" s="74">
        <v>8.1632653061225469E-3</v>
      </c>
      <c r="AC138" s="74">
        <v>-2.4291497975708509E-2</v>
      </c>
      <c r="AD138" s="74">
        <v>3.7037037037036979E-2</v>
      </c>
      <c r="AE138" s="74">
        <v>3.7344398340249052E-2</v>
      </c>
      <c r="AF138" s="24">
        <v>1.4344262295082011E-2</v>
      </c>
      <c r="AG138" s="74">
        <v>4.8582995951417018E-2</v>
      </c>
      <c r="AH138" s="74">
        <v>5.8091286307053958E-2</v>
      </c>
      <c r="AI138" s="74">
        <v>-3.9682539682539542E-3</v>
      </c>
      <c r="AJ138" s="74">
        <v>2.8000000000000025E-2</v>
      </c>
      <c r="AK138" s="24">
        <v>3.2323232323232309E-2</v>
      </c>
      <c r="AL138" s="74">
        <v>2.7027027027026973E-2</v>
      </c>
      <c r="AM138" s="74">
        <v>3.529411764705892E-2</v>
      </c>
      <c r="AN138" s="74">
        <v>6.3745019920318668E-2</v>
      </c>
      <c r="AO138" s="74">
        <v>1.5564202334630295E-2</v>
      </c>
      <c r="AP138" s="24">
        <v>3.522504892367917E-2</v>
      </c>
      <c r="AQ138" s="74">
        <v>2.6315789473684292E-2</v>
      </c>
      <c r="AR138" s="74">
        <v>2.2727272727272707E-2</v>
      </c>
    </row>
    <row r="139" spans="1:44">
      <c r="A139" s="70" t="s">
        <v>74</v>
      </c>
      <c r="B139" s="37">
        <v>342</v>
      </c>
      <c r="C139" s="82" t="s">
        <v>56</v>
      </c>
      <c r="D139" s="82" t="s">
        <v>56</v>
      </c>
      <c r="E139" s="82" t="s">
        <v>56</v>
      </c>
      <c r="F139" s="82" t="s">
        <v>56</v>
      </c>
      <c r="G139" s="37">
        <v>325</v>
      </c>
      <c r="H139" s="71">
        <v>73</v>
      </c>
      <c r="I139" s="71">
        <v>67</v>
      </c>
      <c r="J139" s="71">
        <v>62</v>
      </c>
      <c r="K139" s="71">
        <v>54</v>
      </c>
      <c r="L139" s="37">
        <v>256</v>
      </c>
      <c r="M139" s="71">
        <v>60</v>
      </c>
      <c r="N139" s="71">
        <v>56</v>
      </c>
      <c r="O139" s="71">
        <v>67</v>
      </c>
      <c r="P139" s="71">
        <v>61</v>
      </c>
      <c r="Q139" s="37">
        <v>244</v>
      </c>
      <c r="R139" s="71">
        <v>68</v>
      </c>
      <c r="S139" s="71">
        <v>61</v>
      </c>
      <c r="T139" s="71">
        <v>59</v>
      </c>
      <c r="U139" s="71">
        <v>44</v>
      </c>
      <c r="V139" s="37">
        <v>232</v>
      </c>
      <c r="W139" s="71">
        <v>70</v>
      </c>
      <c r="X139" s="71">
        <v>57</v>
      </c>
      <c r="Y139" s="71">
        <v>58</v>
      </c>
      <c r="Z139" s="71">
        <v>49</v>
      </c>
      <c r="AA139" s="37">
        <v>234</v>
      </c>
      <c r="AB139" s="71">
        <v>62</v>
      </c>
      <c r="AC139" s="71">
        <v>56</v>
      </c>
      <c r="AD139" s="71">
        <v>53</v>
      </c>
      <c r="AE139" s="71">
        <v>59</v>
      </c>
      <c r="AF139" s="37">
        <v>230</v>
      </c>
      <c r="AG139" s="71">
        <v>60</v>
      </c>
      <c r="AH139" s="71">
        <v>58</v>
      </c>
      <c r="AI139" s="71">
        <v>59</v>
      </c>
      <c r="AJ139" s="71">
        <v>56</v>
      </c>
      <c r="AK139" s="37">
        <v>233</v>
      </c>
      <c r="AL139" s="71">
        <v>61</v>
      </c>
      <c r="AM139" s="71">
        <v>58</v>
      </c>
      <c r="AN139" s="71">
        <v>54</v>
      </c>
      <c r="AO139" s="71">
        <v>48</v>
      </c>
      <c r="AP139" s="37">
        <v>221</v>
      </c>
      <c r="AQ139" s="71">
        <v>61</v>
      </c>
      <c r="AR139" s="71">
        <v>58</v>
      </c>
    </row>
    <row r="140" spans="1:44" ht="11.25" customHeight="1">
      <c r="A140" s="72" t="s">
        <v>7</v>
      </c>
      <c r="B140" s="24"/>
      <c r="C140" s="73"/>
      <c r="D140" s="73"/>
      <c r="E140" s="73"/>
      <c r="F140" s="73"/>
      <c r="G140" s="24"/>
      <c r="H140" s="73"/>
      <c r="I140" s="73">
        <v>-8.2191780821917804E-2</v>
      </c>
      <c r="J140" s="73">
        <v>-7.4626865671641784E-2</v>
      </c>
      <c r="K140" s="73">
        <v>-0.12903225806451613</v>
      </c>
      <c r="L140" s="24"/>
      <c r="M140" s="73">
        <v>0.11111111111111116</v>
      </c>
      <c r="N140" s="73">
        <v>-6.6666666666666652E-2</v>
      </c>
      <c r="O140" s="73">
        <v>0.1964285714285714</v>
      </c>
      <c r="P140" s="73">
        <v>-8.9552238805970186E-2</v>
      </c>
      <c r="Q140" s="24"/>
      <c r="R140" s="73">
        <v>0.11475409836065564</v>
      </c>
      <c r="S140" s="73">
        <v>-0.1029411764705882</v>
      </c>
      <c r="T140" s="73">
        <v>-3.2786885245901676E-2</v>
      </c>
      <c r="U140" s="73">
        <v>-0.25423728813559321</v>
      </c>
      <c r="V140" s="24"/>
      <c r="W140" s="73">
        <v>0.59090909090909083</v>
      </c>
      <c r="X140" s="73">
        <v>-0.18571428571428572</v>
      </c>
      <c r="Y140" s="73">
        <v>1.7543859649122862E-2</v>
      </c>
      <c r="Z140" s="73">
        <v>-0.15517241379310343</v>
      </c>
      <c r="AA140" s="24"/>
      <c r="AB140" s="73">
        <v>0.26530612244897966</v>
      </c>
      <c r="AC140" s="73">
        <v>-9.6774193548387122E-2</v>
      </c>
      <c r="AD140" s="73">
        <v>-5.3571428571428603E-2</v>
      </c>
      <c r="AE140" s="73">
        <v>0.1132075471698113</v>
      </c>
      <c r="AF140" s="24"/>
      <c r="AG140" s="73">
        <v>1.6949152542372836E-2</v>
      </c>
      <c r="AH140" s="73">
        <v>-3.3333333333333326E-2</v>
      </c>
      <c r="AI140" s="73">
        <v>1.7241379310344751E-2</v>
      </c>
      <c r="AJ140" s="73">
        <v>-5.084745762711862E-2</v>
      </c>
      <c r="AK140" s="24"/>
      <c r="AL140" s="73">
        <v>8.9285714285714191E-2</v>
      </c>
      <c r="AM140" s="73">
        <v>-4.9180327868852514E-2</v>
      </c>
      <c r="AN140" s="73">
        <v>-6.8965517241379337E-2</v>
      </c>
      <c r="AO140" s="73">
        <v>-0.11111111111111116</v>
      </c>
      <c r="AP140" s="24"/>
      <c r="AQ140" s="73">
        <v>0.27083333333333326</v>
      </c>
      <c r="AR140" s="73">
        <v>-4.9180327868852514E-2</v>
      </c>
    </row>
    <row r="141" spans="1:44" ht="10.5" customHeight="1">
      <c r="A141" s="72" t="s">
        <v>8</v>
      </c>
      <c r="B141" s="24"/>
      <c r="C141" s="74"/>
      <c r="D141" s="74"/>
      <c r="E141" s="74"/>
      <c r="F141" s="74"/>
      <c r="G141" s="24">
        <v>-4.9707602339181256E-2</v>
      </c>
      <c r="H141" s="74"/>
      <c r="I141" s="74"/>
      <c r="J141" s="74"/>
      <c r="K141" s="74"/>
      <c r="L141" s="24">
        <v>-0.21230769230769231</v>
      </c>
      <c r="M141" s="74">
        <v>-0.17808219178082196</v>
      </c>
      <c r="N141" s="74">
        <v>-0.16417910447761197</v>
      </c>
      <c r="O141" s="74">
        <v>8.0645161290322509E-2</v>
      </c>
      <c r="P141" s="74">
        <v>0.12962962962962954</v>
      </c>
      <c r="Q141" s="24">
        <v>-4.6875E-2</v>
      </c>
      <c r="R141" s="74">
        <v>0.1333333333333333</v>
      </c>
      <c r="S141" s="74">
        <v>8.9285714285714191E-2</v>
      </c>
      <c r="T141" s="74">
        <v>-0.11940298507462688</v>
      </c>
      <c r="U141" s="74">
        <v>-0.27868852459016391</v>
      </c>
      <c r="V141" s="24">
        <v>-4.9180327868852514E-2</v>
      </c>
      <c r="W141" s="74">
        <v>2.9411764705882248E-2</v>
      </c>
      <c r="X141" s="74">
        <v>-6.557377049180324E-2</v>
      </c>
      <c r="Y141" s="74">
        <v>-1.6949152542372836E-2</v>
      </c>
      <c r="Z141" s="74">
        <v>0.11363636363636354</v>
      </c>
      <c r="AA141" s="24">
        <v>8.6206896551723755E-3</v>
      </c>
      <c r="AB141" s="74">
        <v>-0.11428571428571432</v>
      </c>
      <c r="AC141" s="74">
        <v>-1.7543859649122862E-2</v>
      </c>
      <c r="AD141" s="74">
        <v>-8.6206896551724088E-2</v>
      </c>
      <c r="AE141" s="74">
        <v>0.20408163265306123</v>
      </c>
      <c r="AF141" s="24">
        <v>-1.7094017094017144E-2</v>
      </c>
      <c r="AG141" s="74">
        <v>-3.2258064516129004E-2</v>
      </c>
      <c r="AH141" s="74">
        <v>3.5714285714285809E-2</v>
      </c>
      <c r="AI141" s="74">
        <v>0.1132075471698113</v>
      </c>
      <c r="AJ141" s="74">
        <v>-5.084745762711862E-2</v>
      </c>
      <c r="AK141" s="24">
        <v>1.304347826086949E-2</v>
      </c>
      <c r="AL141" s="74">
        <v>1.6666666666666607E-2</v>
      </c>
      <c r="AM141" s="74">
        <v>0</v>
      </c>
      <c r="AN141" s="74">
        <v>-8.4745762711864403E-2</v>
      </c>
      <c r="AO141" s="74">
        <v>-0.1428571428571429</v>
      </c>
      <c r="AP141" s="24">
        <v>-5.1502145922746823E-2</v>
      </c>
      <c r="AQ141" s="74">
        <v>0</v>
      </c>
      <c r="AR141" s="74">
        <v>0</v>
      </c>
    </row>
    <row r="142" spans="1:44" ht="3" customHeight="1">
      <c r="A142" s="40"/>
      <c r="B142" s="41"/>
      <c r="C142" s="42"/>
      <c r="D142" s="42"/>
      <c r="E142" s="42"/>
      <c r="F142" s="42"/>
      <c r="G142" s="41"/>
      <c r="H142" s="42"/>
      <c r="I142" s="42"/>
      <c r="J142" s="42"/>
      <c r="K142" s="42"/>
      <c r="L142" s="41"/>
      <c r="M142" s="42"/>
      <c r="N142" s="42"/>
      <c r="O142" s="42"/>
      <c r="P142" s="42"/>
      <c r="Q142" s="41"/>
      <c r="R142" s="42"/>
      <c r="S142" s="42"/>
      <c r="T142" s="42"/>
      <c r="U142" s="42"/>
      <c r="V142" s="41"/>
      <c r="W142" s="42"/>
      <c r="X142" s="42"/>
      <c r="Y142" s="42"/>
      <c r="Z142" s="42"/>
      <c r="AA142" s="41"/>
      <c r="AB142" s="42"/>
      <c r="AC142" s="42"/>
      <c r="AD142" s="42"/>
      <c r="AE142" s="42"/>
      <c r="AF142" s="41"/>
      <c r="AG142" s="42"/>
      <c r="AH142" s="42"/>
      <c r="AI142" s="42"/>
      <c r="AJ142" s="42"/>
      <c r="AK142" s="41"/>
      <c r="AL142" s="42"/>
      <c r="AM142" s="42"/>
      <c r="AN142" s="42"/>
      <c r="AO142" s="42"/>
      <c r="AP142" s="41"/>
      <c r="AQ142" s="42"/>
      <c r="AR142" s="42"/>
    </row>
    <row r="143" spans="1:44">
      <c r="A143" s="70" t="s">
        <v>153</v>
      </c>
      <c r="B143" s="126" t="s">
        <v>47</v>
      </c>
      <c r="C143" s="82" t="s">
        <v>56</v>
      </c>
      <c r="D143" s="82" t="s">
        <v>56</v>
      </c>
      <c r="E143" s="82" t="s">
        <v>56</v>
      </c>
      <c r="F143" s="82" t="s">
        <v>56</v>
      </c>
      <c r="G143" s="37">
        <v>3303</v>
      </c>
      <c r="H143" s="82" t="s">
        <v>56</v>
      </c>
      <c r="I143" s="82" t="s">
        <v>56</v>
      </c>
      <c r="J143" s="82" t="s">
        <v>56</v>
      </c>
      <c r="K143" s="82" t="s">
        <v>56</v>
      </c>
      <c r="L143" s="37">
        <v>3165</v>
      </c>
      <c r="M143" s="82" t="s">
        <v>56</v>
      </c>
      <c r="N143" s="82" t="s">
        <v>56</v>
      </c>
      <c r="O143" s="82" t="s">
        <v>56</v>
      </c>
      <c r="P143" s="82" t="s">
        <v>56</v>
      </c>
      <c r="Q143" s="37">
        <v>3128</v>
      </c>
      <c r="R143" s="82" t="s">
        <v>56</v>
      </c>
      <c r="S143" s="82" t="s">
        <v>56</v>
      </c>
      <c r="T143" s="82" t="s">
        <v>56</v>
      </c>
      <c r="U143" s="82" t="s">
        <v>56</v>
      </c>
      <c r="V143" s="37">
        <v>2777</v>
      </c>
      <c r="W143" s="82" t="s">
        <v>56</v>
      </c>
      <c r="X143" s="82" t="s">
        <v>56</v>
      </c>
      <c r="Y143" s="82" t="s">
        <v>56</v>
      </c>
      <c r="Z143" s="82" t="s">
        <v>56</v>
      </c>
      <c r="AA143" s="37">
        <v>2716</v>
      </c>
      <c r="AB143" s="82" t="s">
        <v>56</v>
      </c>
      <c r="AC143" s="82" t="s">
        <v>56</v>
      </c>
      <c r="AD143" s="82" t="s">
        <v>56</v>
      </c>
      <c r="AE143" s="82" t="s">
        <v>56</v>
      </c>
      <c r="AF143" s="37">
        <v>2605</v>
      </c>
      <c r="AG143" s="82" t="s">
        <v>56</v>
      </c>
      <c r="AH143" s="82" t="s">
        <v>56</v>
      </c>
      <c r="AI143" s="82" t="s">
        <v>56</v>
      </c>
      <c r="AJ143" s="82" t="s">
        <v>56</v>
      </c>
      <c r="AK143" s="37">
        <v>2498</v>
      </c>
      <c r="AL143" s="82" t="s">
        <v>56</v>
      </c>
      <c r="AM143" s="82" t="s">
        <v>56</v>
      </c>
      <c r="AN143" s="82" t="s">
        <v>56</v>
      </c>
      <c r="AO143" s="82" t="s">
        <v>56</v>
      </c>
      <c r="AP143" s="37">
        <v>2507</v>
      </c>
      <c r="AQ143" s="82" t="s">
        <v>56</v>
      </c>
      <c r="AR143" s="82" t="s">
        <v>56</v>
      </c>
    </row>
    <row r="144" spans="1:44" ht="9" customHeight="1">
      <c r="A144" s="72" t="s">
        <v>155</v>
      </c>
      <c r="B144" s="24"/>
      <c r="C144" s="74"/>
      <c r="D144" s="74"/>
      <c r="E144" s="74"/>
      <c r="F144" s="74"/>
      <c r="G144" s="24">
        <v>0.60075300137172971</v>
      </c>
      <c r="H144" s="74"/>
      <c r="I144" s="74"/>
      <c r="J144" s="74"/>
      <c r="K144" s="74"/>
      <c r="L144" s="24">
        <v>0.59683198189703945</v>
      </c>
      <c r="M144" s="74"/>
      <c r="N144" s="74"/>
      <c r="O144" s="74"/>
      <c r="P144" s="74"/>
      <c r="Q144" s="24">
        <v>0.59433783013490404</v>
      </c>
      <c r="R144" s="74"/>
      <c r="S144" s="74"/>
      <c r="T144" s="74"/>
      <c r="U144" s="74"/>
      <c r="V144" s="24">
        <v>0.59746127366609292</v>
      </c>
      <c r="W144" s="74"/>
      <c r="X144" s="74"/>
      <c r="Y144" s="74"/>
      <c r="Z144" s="74"/>
      <c r="AA144" s="24">
        <v>0.58660907127429807</v>
      </c>
      <c r="AB144" s="74"/>
      <c r="AC144" s="74"/>
      <c r="AD144" s="74"/>
      <c r="AE144" s="74"/>
      <c r="AF144" s="24">
        <v>0.58173291648057168</v>
      </c>
      <c r="AG144" s="74"/>
      <c r="AH144" s="74"/>
      <c r="AI144" s="74"/>
      <c r="AJ144" s="74"/>
      <c r="AK144" s="24">
        <v>0.57864257586286771</v>
      </c>
      <c r="AL144" s="74"/>
      <c r="AM144" s="74"/>
      <c r="AN144" s="74"/>
      <c r="AO144" s="74"/>
      <c r="AP144" s="24">
        <v>0.56886771046063078</v>
      </c>
      <c r="AQ144" s="74"/>
      <c r="AR144" s="74"/>
    </row>
    <row r="145" spans="1:44">
      <c r="A145" s="70" t="s">
        <v>154</v>
      </c>
      <c r="B145" s="126" t="s">
        <v>47</v>
      </c>
      <c r="C145" s="82" t="s">
        <v>56</v>
      </c>
      <c r="D145" s="82" t="s">
        <v>56</v>
      </c>
      <c r="E145" s="82" t="s">
        <v>56</v>
      </c>
      <c r="F145" s="82" t="s">
        <v>56</v>
      </c>
      <c r="G145" s="37">
        <v>2195</v>
      </c>
      <c r="H145" s="82" t="s">
        <v>56</v>
      </c>
      <c r="I145" s="82" t="s">
        <v>56</v>
      </c>
      <c r="J145" s="82" t="s">
        <v>56</v>
      </c>
      <c r="K145" s="82" t="s">
        <v>56</v>
      </c>
      <c r="L145" s="37">
        <v>2138</v>
      </c>
      <c r="M145" s="82" t="s">
        <v>56</v>
      </c>
      <c r="N145" s="82" t="s">
        <v>56</v>
      </c>
      <c r="O145" s="82" t="s">
        <v>56</v>
      </c>
      <c r="P145" s="82" t="s">
        <v>56</v>
      </c>
      <c r="Q145" s="37">
        <v>2134</v>
      </c>
      <c r="R145" s="82" t="s">
        <v>56</v>
      </c>
      <c r="S145" s="82" t="s">
        <v>56</v>
      </c>
      <c r="T145" s="82" t="s">
        <v>56</v>
      </c>
      <c r="U145" s="82" t="s">
        <v>56</v>
      </c>
      <c r="V145" s="37">
        <v>1871</v>
      </c>
      <c r="W145" s="82" t="s">
        <v>56</v>
      </c>
      <c r="X145" s="82" t="s">
        <v>56</v>
      </c>
      <c r="Y145" s="82" t="s">
        <v>56</v>
      </c>
      <c r="Z145" s="82" t="s">
        <v>56</v>
      </c>
      <c r="AA145" s="37">
        <v>1914</v>
      </c>
      <c r="AB145" s="82" t="s">
        <v>56</v>
      </c>
      <c r="AC145" s="82" t="s">
        <v>56</v>
      </c>
      <c r="AD145" s="82" t="s">
        <v>56</v>
      </c>
      <c r="AE145" s="82" t="s">
        <v>56</v>
      </c>
      <c r="AF145" s="37">
        <v>1873</v>
      </c>
      <c r="AG145" s="82" t="s">
        <v>56</v>
      </c>
      <c r="AH145" s="82" t="s">
        <v>56</v>
      </c>
      <c r="AI145" s="82" t="s">
        <v>56</v>
      </c>
      <c r="AJ145" s="82" t="s">
        <v>56</v>
      </c>
      <c r="AK145" s="37">
        <v>1819</v>
      </c>
      <c r="AL145" s="82" t="s">
        <v>56</v>
      </c>
      <c r="AM145" s="82" t="s">
        <v>56</v>
      </c>
      <c r="AN145" s="82" t="s">
        <v>56</v>
      </c>
      <c r="AO145" s="82" t="s">
        <v>56</v>
      </c>
      <c r="AP145" s="37">
        <v>1900</v>
      </c>
      <c r="AQ145" s="82" t="s">
        <v>56</v>
      </c>
      <c r="AR145" s="82" t="s">
        <v>56</v>
      </c>
    </row>
    <row r="146" spans="1:44" ht="9" customHeight="1">
      <c r="A146" s="72" t="s">
        <v>155</v>
      </c>
      <c r="B146" s="24"/>
      <c r="C146" s="74"/>
      <c r="D146" s="74"/>
      <c r="E146" s="74"/>
      <c r="F146" s="74"/>
      <c r="G146" s="24">
        <v>0.39922883379078011</v>
      </c>
      <c r="H146" s="74"/>
      <c r="I146" s="74"/>
      <c r="J146" s="74"/>
      <c r="K146" s="74"/>
      <c r="L146" s="24">
        <v>0.4031680181029606</v>
      </c>
      <c r="M146" s="74"/>
      <c r="N146" s="74"/>
      <c r="O146" s="74"/>
      <c r="P146" s="74"/>
      <c r="Q146" s="24">
        <v>0.40547216416492493</v>
      </c>
      <c r="R146" s="74"/>
      <c r="S146" s="74"/>
      <c r="T146" s="74"/>
      <c r="U146" s="74"/>
      <c r="V146" s="24">
        <v>0.40253872633390708</v>
      </c>
      <c r="W146" s="74"/>
      <c r="X146" s="74"/>
      <c r="Y146" s="74"/>
      <c r="Z146" s="74"/>
      <c r="AA146" s="24">
        <v>0.41339092872570193</v>
      </c>
      <c r="AB146" s="74"/>
      <c r="AC146" s="74"/>
      <c r="AD146" s="74"/>
      <c r="AE146" s="74"/>
      <c r="AF146" s="24">
        <v>0.41826708351942832</v>
      </c>
      <c r="AG146" s="74"/>
      <c r="AH146" s="74"/>
      <c r="AI146" s="74"/>
      <c r="AJ146" s="74"/>
      <c r="AK146" s="24">
        <v>0.42135742413713229</v>
      </c>
      <c r="AL146" s="74"/>
      <c r="AM146" s="74"/>
      <c r="AN146" s="74"/>
      <c r="AO146" s="74"/>
      <c r="AP146" s="24">
        <v>0.43113228953936916</v>
      </c>
      <c r="AQ146" s="74"/>
      <c r="AR146" s="74"/>
    </row>
    <row r="147" spans="1:44">
      <c r="A147" s="40" t="s">
        <v>89</v>
      </c>
      <c r="B147" s="41"/>
      <c r="C147" s="42"/>
      <c r="D147" s="42"/>
      <c r="E147" s="42"/>
      <c r="F147" s="42"/>
      <c r="G147" s="41"/>
      <c r="H147" s="42"/>
      <c r="I147" s="42"/>
      <c r="J147" s="42"/>
      <c r="K147" s="42"/>
      <c r="L147" s="41"/>
      <c r="M147" s="42"/>
      <c r="N147" s="42"/>
      <c r="O147" s="42"/>
      <c r="P147" s="42"/>
      <c r="Q147" s="41"/>
      <c r="R147" s="42"/>
      <c r="S147" s="42"/>
      <c r="T147" s="42"/>
      <c r="U147" s="42"/>
      <c r="V147" s="41"/>
      <c r="W147" s="42"/>
      <c r="X147" s="42"/>
      <c r="Y147" s="42"/>
      <c r="Z147" s="42"/>
      <c r="AA147" s="41"/>
      <c r="AB147" s="42"/>
      <c r="AC147" s="42"/>
      <c r="AD147" s="42"/>
      <c r="AE147" s="42"/>
      <c r="AF147" s="41"/>
      <c r="AG147" s="42"/>
      <c r="AH147" s="42"/>
      <c r="AI147" s="42"/>
      <c r="AJ147" s="42"/>
      <c r="AK147" s="41"/>
      <c r="AL147" s="42"/>
      <c r="AM147" s="42"/>
      <c r="AN147" s="42"/>
      <c r="AO147" s="42"/>
      <c r="AP147" s="41"/>
      <c r="AQ147" s="42"/>
      <c r="AR147" s="42"/>
    </row>
    <row r="148" spans="1:44" s="36" customFormat="1">
      <c r="A148" s="70" t="s">
        <v>45</v>
      </c>
      <c r="B148" s="37">
        <v>1319</v>
      </c>
      <c r="C148" s="71">
        <v>373</v>
      </c>
      <c r="D148" s="71">
        <v>442</v>
      </c>
      <c r="E148" s="71">
        <v>428</v>
      </c>
      <c r="F148" s="71">
        <v>232</v>
      </c>
      <c r="G148" s="37">
        <v>1475</v>
      </c>
      <c r="H148" s="71">
        <v>437</v>
      </c>
      <c r="I148" s="71">
        <v>434</v>
      </c>
      <c r="J148" s="71">
        <v>491</v>
      </c>
      <c r="K148" s="71">
        <v>161</v>
      </c>
      <c r="L148" s="37">
        <v>1523</v>
      </c>
      <c r="M148" s="71">
        <v>490</v>
      </c>
      <c r="N148" s="71">
        <v>503</v>
      </c>
      <c r="O148" s="71">
        <v>556</v>
      </c>
      <c r="P148" s="71">
        <v>494</v>
      </c>
      <c r="Q148" s="37">
        <v>2043</v>
      </c>
      <c r="R148" s="71">
        <v>211</v>
      </c>
      <c r="S148" s="71">
        <v>517</v>
      </c>
      <c r="T148" s="71">
        <v>546</v>
      </c>
      <c r="U148" s="71">
        <v>397</v>
      </c>
      <c r="V148" s="37">
        <v>1671</v>
      </c>
      <c r="W148" s="71">
        <v>539</v>
      </c>
      <c r="X148" s="71">
        <v>437</v>
      </c>
      <c r="Y148" s="71">
        <v>419</v>
      </c>
      <c r="Z148" s="71">
        <v>564</v>
      </c>
      <c r="AA148" s="37">
        <v>1959</v>
      </c>
      <c r="AB148" s="71">
        <v>535</v>
      </c>
      <c r="AC148" s="71">
        <v>510</v>
      </c>
      <c r="AD148" s="71">
        <v>494</v>
      </c>
      <c r="AE148" s="71">
        <v>459</v>
      </c>
      <c r="AF148" s="37">
        <v>1998</v>
      </c>
      <c r="AG148" s="71">
        <v>504</v>
      </c>
      <c r="AH148" s="71">
        <v>471</v>
      </c>
      <c r="AI148" s="71">
        <v>498</v>
      </c>
      <c r="AJ148" s="71">
        <v>507</v>
      </c>
      <c r="AK148" s="37">
        <v>1980</v>
      </c>
      <c r="AL148" s="71">
        <v>547</v>
      </c>
      <c r="AM148" s="71">
        <v>662</v>
      </c>
      <c r="AN148" s="71">
        <v>512</v>
      </c>
      <c r="AO148" s="71">
        <v>427</v>
      </c>
      <c r="AP148" s="37">
        <v>2148</v>
      </c>
      <c r="AQ148" s="71">
        <v>536</v>
      </c>
      <c r="AR148" s="71">
        <v>540</v>
      </c>
    </row>
    <row r="149" spans="1:44">
      <c r="A149" s="72" t="s">
        <v>7</v>
      </c>
      <c r="B149" s="24"/>
      <c r="C149" s="73"/>
      <c r="D149" s="73">
        <v>0.18498659517426264</v>
      </c>
      <c r="E149" s="73">
        <v>-3.1674208144796379E-2</v>
      </c>
      <c r="F149" s="73">
        <v>-0.45794392523364491</v>
      </c>
      <c r="G149" s="24"/>
      <c r="H149" s="73">
        <v>0.88362068965517238</v>
      </c>
      <c r="I149" s="73">
        <v>-6.8649885583523806E-3</v>
      </c>
      <c r="J149" s="73">
        <v>0.13133640552995396</v>
      </c>
      <c r="K149" s="73">
        <v>-0.67209775967413443</v>
      </c>
      <c r="L149" s="24"/>
      <c r="M149" s="73">
        <v>2.0434782608695654</v>
      </c>
      <c r="N149" s="73">
        <v>2.6530612244898055E-2</v>
      </c>
      <c r="O149" s="73">
        <v>0.10536779324055656</v>
      </c>
      <c r="P149" s="73">
        <v>-0.11151079136690645</v>
      </c>
      <c r="Q149" s="24"/>
      <c r="R149" s="73">
        <v>-0.57287449392712553</v>
      </c>
      <c r="S149" s="73">
        <v>1.4502369668246446</v>
      </c>
      <c r="T149" s="73">
        <v>5.6092843326885911E-2</v>
      </c>
      <c r="U149" s="73">
        <v>-0.27289377289377292</v>
      </c>
      <c r="V149" s="24"/>
      <c r="W149" s="73">
        <v>0.35768261964735526</v>
      </c>
      <c r="X149" s="73">
        <v>-0.18923933209647492</v>
      </c>
      <c r="Y149" s="73">
        <v>-4.1189931350114395E-2</v>
      </c>
      <c r="Z149" s="73">
        <v>0.34606205250596656</v>
      </c>
      <c r="AA149" s="24"/>
      <c r="AB149" s="73">
        <v>-5.1418439716312103E-2</v>
      </c>
      <c r="AC149" s="73">
        <v>-4.6728971962616828E-2</v>
      </c>
      <c r="AD149" s="73">
        <v>-3.1372549019607843E-2</v>
      </c>
      <c r="AE149" s="73">
        <v>-7.0850202429149745E-2</v>
      </c>
      <c r="AF149" s="24"/>
      <c r="AG149" s="73">
        <v>9.8039215686274606E-2</v>
      </c>
      <c r="AH149" s="73">
        <v>-6.5476190476190466E-2</v>
      </c>
      <c r="AI149" s="73">
        <v>5.7324840764331197E-2</v>
      </c>
      <c r="AJ149" s="73">
        <v>1.8072289156626509E-2</v>
      </c>
      <c r="AK149" s="24"/>
      <c r="AL149" s="73">
        <v>7.8895463510848085E-2</v>
      </c>
      <c r="AM149" s="73">
        <v>0.21023765996343702</v>
      </c>
      <c r="AN149" s="73">
        <v>-0.22658610271903323</v>
      </c>
      <c r="AO149" s="73">
        <v>-0.166015625</v>
      </c>
      <c r="AP149" s="24"/>
      <c r="AQ149" s="73">
        <v>0.2552693208430914</v>
      </c>
      <c r="AR149" s="73">
        <v>7.4626865671640896E-3</v>
      </c>
    </row>
    <row r="150" spans="1:44">
      <c r="A150" s="72" t="s">
        <v>8</v>
      </c>
      <c r="B150" s="24"/>
      <c r="C150" s="74"/>
      <c r="D150" s="74"/>
      <c r="E150" s="74"/>
      <c r="F150" s="74"/>
      <c r="G150" s="24">
        <v>0.1182714177407127</v>
      </c>
      <c r="H150" s="74">
        <v>0.17158176943699721</v>
      </c>
      <c r="I150" s="74">
        <v>-1.8099547511312264E-2</v>
      </c>
      <c r="J150" s="74">
        <v>0.14719626168224309</v>
      </c>
      <c r="K150" s="74">
        <v>-0.30603448275862066</v>
      </c>
      <c r="L150" s="24">
        <v>3.2542372881355863E-2</v>
      </c>
      <c r="M150" s="74">
        <v>0.12128146453089239</v>
      </c>
      <c r="N150" s="74">
        <v>0.1589861751152073</v>
      </c>
      <c r="O150" s="74">
        <v>0.13238289205702647</v>
      </c>
      <c r="P150" s="74">
        <v>2.0683229813664594</v>
      </c>
      <c r="Q150" s="24">
        <v>0.34143138542350626</v>
      </c>
      <c r="R150" s="74">
        <v>-0.56938775510204076</v>
      </c>
      <c r="S150" s="74">
        <v>2.7833001988071482E-2</v>
      </c>
      <c r="T150" s="74">
        <v>-1.7985611510791366E-2</v>
      </c>
      <c r="U150" s="74">
        <v>-0.19635627530364375</v>
      </c>
      <c r="V150" s="24">
        <v>-0.18208516886930981</v>
      </c>
      <c r="W150" s="74">
        <v>1.5545023696682465</v>
      </c>
      <c r="X150" s="74">
        <v>-0.15473887814313347</v>
      </c>
      <c r="Y150" s="74">
        <v>-0.23260073260073255</v>
      </c>
      <c r="Z150" s="74">
        <v>0.420654911838791</v>
      </c>
      <c r="AA150" s="24">
        <v>0.17235188509874333</v>
      </c>
      <c r="AB150" s="74">
        <v>-7.4211502782931538E-3</v>
      </c>
      <c r="AC150" s="74">
        <v>0.16704805491990848</v>
      </c>
      <c r="AD150" s="74">
        <v>0.17899761336515518</v>
      </c>
      <c r="AE150" s="74">
        <v>-0.18617021276595747</v>
      </c>
      <c r="AF150" s="24">
        <v>1.9908116385911168E-2</v>
      </c>
      <c r="AG150" s="74">
        <v>-5.7943925233644888E-2</v>
      </c>
      <c r="AH150" s="74">
        <v>-7.6470588235294068E-2</v>
      </c>
      <c r="AI150" s="74">
        <v>8.0971659919029104E-3</v>
      </c>
      <c r="AJ150" s="74">
        <v>0.10457516339869288</v>
      </c>
      <c r="AK150" s="24">
        <v>-9.009009009009028E-3</v>
      </c>
      <c r="AL150" s="74">
        <v>8.5317460317460236E-2</v>
      </c>
      <c r="AM150" s="74">
        <v>0.40552016985137995</v>
      </c>
      <c r="AN150" s="74">
        <v>2.8112449799196693E-2</v>
      </c>
      <c r="AO150" s="74">
        <v>-0.15779092702169628</v>
      </c>
      <c r="AP150" s="24">
        <v>8.4848484848484951E-2</v>
      </c>
      <c r="AQ150" s="74">
        <v>-2.0109689213894E-2</v>
      </c>
      <c r="AR150" s="74">
        <v>-0.18429003021148038</v>
      </c>
    </row>
    <row r="151" spans="1:44">
      <c r="A151" s="70" t="s">
        <v>61</v>
      </c>
      <c r="B151" s="37">
        <v>737</v>
      </c>
      <c r="C151" s="71">
        <v>244</v>
      </c>
      <c r="D151" s="71">
        <v>290</v>
      </c>
      <c r="E151" s="71">
        <v>271</v>
      </c>
      <c r="F151" s="71">
        <v>145</v>
      </c>
      <c r="G151" s="37">
        <v>950</v>
      </c>
      <c r="H151" s="71">
        <v>336</v>
      </c>
      <c r="I151" s="71">
        <v>316</v>
      </c>
      <c r="J151" s="71">
        <v>319</v>
      </c>
      <c r="K151" s="71">
        <v>136</v>
      </c>
      <c r="L151" s="37">
        <v>1107</v>
      </c>
      <c r="M151" s="71">
        <v>360</v>
      </c>
      <c r="N151" s="71">
        <v>349</v>
      </c>
      <c r="O151" s="71">
        <v>377</v>
      </c>
      <c r="P151" s="71">
        <v>340</v>
      </c>
      <c r="Q151" s="37">
        <v>1426</v>
      </c>
      <c r="R151" s="71">
        <v>123</v>
      </c>
      <c r="S151" s="71">
        <v>330</v>
      </c>
      <c r="T151" s="71">
        <v>311</v>
      </c>
      <c r="U151" s="71">
        <v>309</v>
      </c>
      <c r="V151" s="37">
        <v>1073</v>
      </c>
      <c r="W151" s="71">
        <v>348</v>
      </c>
      <c r="X151" s="71">
        <v>263</v>
      </c>
      <c r="Y151" s="71">
        <v>246</v>
      </c>
      <c r="Z151" s="71">
        <v>370</v>
      </c>
      <c r="AA151" s="37">
        <v>1227</v>
      </c>
      <c r="AB151" s="71">
        <v>303</v>
      </c>
      <c r="AC151" s="71">
        <v>292</v>
      </c>
      <c r="AD151" s="71">
        <v>288</v>
      </c>
      <c r="AE151" s="71">
        <v>263</v>
      </c>
      <c r="AF151" s="37">
        <v>1146</v>
      </c>
      <c r="AG151" s="150">
        <v>295</v>
      </c>
      <c r="AH151" s="150">
        <v>251</v>
      </c>
      <c r="AI151" s="150">
        <v>263</v>
      </c>
      <c r="AJ151" s="150">
        <v>293</v>
      </c>
      <c r="AK151" s="37">
        <v>1102</v>
      </c>
      <c r="AL151" s="71">
        <v>346</v>
      </c>
      <c r="AM151" s="71">
        <v>382</v>
      </c>
      <c r="AN151" s="71">
        <v>256</v>
      </c>
      <c r="AO151" s="150">
        <v>340</v>
      </c>
      <c r="AP151" s="37">
        <v>1324</v>
      </c>
      <c r="AQ151" s="71">
        <v>328</v>
      </c>
      <c r="AR151" s="71">
        <v>326</v>
      </c>
    </row>
    <row r="152" spans="1:44">
      <c r="A152" s="72" t="s">
        <v>7</v>
      </c>
      <c r="B152" s="24"/>
      <c r="C152" s="73"/>
      <c r="D152" s="73">
        <v>0.18852459016393452</v>
      </c>
      <c r="E152" s="73">
        <v>-6.5517241379310365E-2</v>
      </c>
      <c r="F152" s="73">
        <v>-0.4649446494464945</v>
      </c>
      <c r="G152" s="24"/>
      <c r="H152" s="73">
        <v>1.317241379310345</v>
      </c>
      <c r="I152" s="73">
        <v>-5.9523809523809534E-2</v>
      </c>
      <c r="J152" s="73">
        <v>9.493670886076E-3</v>
      </c>
      <c r="K152" s="73">
        <v>-0.57366771159874608</v>
      </c>
      <c r="L152" s="24"/>
      <c r="M152" s="73">
        <v>1.6470588235294117</v>
      </c>
      <c r="N152" s="73">
        <v>-3.0555555555555558E-2</v>
      </c>
      <c r="O152" s="73">
        <v>8.022922636103158E-2</v>
      </c>
      <c r="P152" s="73">
        <v>-9.8143236074270557E-2</v>
      </c>
      <c r="Q152" s="24"/>
      <c r="R152" s="73">
        <v>-0.63823529411764701</v>
      </c>
      <c r="S152" s="73">
        <v>1.6829268292682928</v>
      </c>
      <c r="T152" s="73">
        <v>-5.7575757575757613E-2</v>
      </c>
      <c r="U152" s="73">
        <v>-6.4308681672026191E-3</v>
      </c>
      <c r="V152" s="24"/>
      <c r="W152" s="73">
        <v>0.12621359223300965</v>
      </c>
      <c r="X152" s="73">
        <v>-0.24425287356321834</v>
      </c>
      <c r="Y152" s="73">
        <v>-6.4638783269961975E-2</v>
      </c>
      <c r="Z152" s="73">
        <v>0.50406504065040658</v>
      </c>
      <c r="AA152" s="24"/>
      <c r="AB152" s="73">
        <v>-0.18108108108108112</v>
      </c>
      <c r="AC152" s="73">
        <v>-3.6303630363036299E-2</v>
      </c>
      <c r="AD152" s="73">
        <v>-1.3698630136986356E-2</v>
      </c>
      <c r="AE152" s="73">
        <v>-8.680555555555558E-2</v>
      </c>
      <c r="AF152" s="24"/>
      <c r="AG152" s="73">
        <v>0.1216730038022813</v>
      </c>
      <c r="AH152" s="73">
        <v>-0.14915254237288134</v>
      </c>
      <c r="AI152" s="73">
        <v>4.7808764940239001E-2</v>
      </c>
      <c r="AJ152" s="73">
        <v>0.11406844106463887</v>
      </c>
      <c r="AK152" s="24"/>
      <c r="AL152" s="73">
        <v>0.1808873720136519</v>
      </c>
      <c r="AM152" s="73">
        <v>0.10404624277456653</v>
      </c>
      <c r="AN152" s="73">
        <v>-0.32984293193717273</v>
      </c>
      <c r="AO152" s="73">
        <v>0.328125</v>
      </c>
      <c r="AP152" s="24"/>
      <c r="AQ152" s="73">
        <v>-3.5294117647058809E-2</v>
      </c>
      <c r="AR152" s="73">
        <v>-6.0975609756097615E-3</v>
      </c>
    </row>
    <row r="153" spans="1:44">
      <c r="A153" s="72" t="s">
        <v>8</v>
      </c>
      <c r="B153" s="24"/>
      <c r="C153" s="74"/>
      <c r="D153" s="74"/>
      <c r="E153" s="74"/>
      <c r="F153" s="74"/>
      <c r="G153" s="24">
        <v>0.28900949796472175</v>
      </c>
      <c r="H153" s="74">
        <v>0.37704918032786883</v>
      </c>
      <c r="I153" s="74">
        <v>8.9655172413793061E-2</v>
      </c>
      <c r="J153" s="74">
        <v>0.17712177121771222</v>
      </c>
      <c r="K153" s="74">
        <v>-6.2068965517241392E-2</v>
      </c>
      <c r="L153" s="24">
        <v>0.16526315789473678</v>
      </c>
      <c r="M153" s="74">
        <v>7.1428571428571397E-2</v>
      </c>
      <c r="N153" s="74">
        <v>0.10443037974683533</v>
      </c>
      <c r="O153" s="74">
        <v>0.18181818181818188</v>
      </c>
      <c r="P153" s="74">
        <v>1.5</v>
      </c>
      <c r="Q153" s="24">
        <v>0.28816621499548334</v>
      </c>
      <c r="R153" s="74">
        <v>-0.65833333333333333</v>
      </c>
      <c r="S153" s="74">
        <v>-5.4441260744985676E-2</v>
      </c>
      <c r="T153" s="74">
        <v>-0.17506631299734743</v>
      </c>
      <c r="U153" s="74">
        <v>-9.1176470588235303E-2</v>
      </c>
      <c r="V153" s="24">
        <v>-0.24754558204768584</v>
      </c>
      <c r="W153" s="74">
        <v>1.8292682926829267</v>
      </c>
      <c r="X153" s="74">
        <v>-0.20303030303030301</v>
      </c>
      <c r="Y153" s="74">
        <v>-0.20900321543408362</v>
      </c>
      <c r="Z153" s="74">
        <v>0.19741100323624594</v>
      </c>
      <c r="AA153" s="24">
        <v>0.14352283317800563</v>
      </c>
      <c r="AB153" s="74">
        <v>-0.12931034482758619</v>
      </c>
      <c r="AC153" s="74">
        <v>0.11026615969581743</v>
      </c>
      <c r="AD153" s="74">
        <v>0.1707317073170731</v>
      </c>
      <c r="AE153" s="74">
        <v>-0.28918918918918923</v>
      </c>
      <c r="AF153" s="24">
        <v>-6.6014669926650393E-2</v>
      </c>
      <c r="AG153" s="74">
        <v>-2.6402640264026389E-2</v>
      </c>
      <c r="AH153" s="74">
        <v>-0.1404109589041096</v>
      </c>
      <c r="AI153" s="74">
        <v>-8.680555555555558E-2</v>
      </c>
      <c r="AJ153" s="74">
        <v>0.11406844106463887</v>
      </c>
      <c r="AK153" s="24">
        <v>-3.839441535776611E-2</v>
      </c>
      <c r="AL153" s="74">
        <v>0.17288135593220333</v>
      </c>
      <c r="AM153" s="74">
        <v>0.52191235059760954</v>
      </c>
      <c r="AN153" s="74">
        <v>-2.6615969581749055E-2</v>
      </c>
      <c r="AO153" s="74">
        <v>0.16040955631399312</v>
      </c>
      <c r="AP153" s="24">
        <v>0.20145190562613435</v>
      </c>
      <c r="AQ153" s="74">
        <v>-5.2023121387283267E-2</v>
      </c>
      <c r="AR153" s="74">
        <v>-0.1465968586387435</v>
      </c>
    </row>
    <row r="154" spans="1:44" s="36" customFormat="1">
      <c r="A154" s="70" t="s">
        <v>11</v>
      </c>
      <c r="B154" s="37">
        <v>941</v>
      </c>
      <c r="C154" s="71">
        <v>218</v>
      </c>
      <c r="D154" s="71">
        <v>211</v>
      </c>
      <c r="E154" s="71">
        <v>214</v>
      </c>
      <c r="F154" s="71">
        <v>209</v>
      </c>
      <c r="G154" s="37">
        <v>852</v>
      </c>
      <c r="H154" s="71">
        <v>211</v>
      </c>
      <c r="I154" s="71">
        <v>205</v>
      </c>
      <c r="J154" s="71">
        <v>184</v>
      </c>
      <c r="K154" s="71">
        <v>194</v>
      </c>
      <c r="L154" s="37">
        <v>794</v>
      </c>
      <c r="M154" s="71">
        <v>170</v>
      </c>
      <c r="N154" s="71">
        <v>171</v>
      </c>
      <c r="O154" s="71">
        <v>171</v>
      </c>
      <c r="P154" s="71">
        <v>178</v>
      </c>
      <c r="Q154" s="37">
        <v>690</v>
      </c>
      <c r="R154" s="71">
        <v>162</v>
      </c>
      <c r="S154" s="71">
        <v>171</v>
      </c>
      <c r="T154" s="71">
        <v>180</v>
      </c>
      <c r="U154" s="71">
        <v>175</v>
      </c>
      <c r="V154" s="37">
        <v>688</v>
      </c>
      <c r="W154" s="71">
        <v>178</v>
      </c>
      <c r="X154" s="71">
        <v>178</v>
      </c>
      <c r="Y154" s="71">
        <v>185</v>
      </c>
      <c r="Z154" s="71">
        <v>189</v>
      </c>
      <c r="AA154" s="37">
        <v>730</v>
      </c>
      <c r="AB154" s="71">
        <v>167</v>
      </c>
      <c r="AC154" s="71">
        <v>168</v>
      </c>
      <c r="AD154" s="71">
        <v>174</v>
      </c>
      <c r="AE154" s="71">
        <v>174</v>
      </c>
      <c r="AF154" s="37">
        <v>683</v>
      </c>
      <c r="AG154" s="71">
        <v>168</v>
      </c>
      <c r="AH154" s="71">
        <v>172</v>
      </c>
      <c r="AI154" s="71">
        <v>178</v>
      </c>
      <c r="AJ154" s="71">
        <v>170</v>
      </c>
      <c r="AK154" s="37">
        <v>688</v>
      </c>
      <c r="AL154" s="71">
        <v>176</v>
      </c>
      <c r="AM154" s="71">
        <v>180</v>
      </c>
      <c r="AN154" s="71">
        <v>184</v>
      </c>
      <c r="AO154" s="71">
        <v>185</v>
      </c>
      <c r="AP154" s="37">
        <v>725</v>
      </c>
      <c r="AQ154" s="71">
        <v>183</v>
      </c>
      <c r="AR154" s="71">
        <v>185</v>
      </c>
    </row>
    <row r="155" spans="1:44">
      <c r="A155" s="72" t="s">
        <v>7</v>
      </c>
      <c r="B155" s="24"/>
      <c r="C155" s="73"/>
      <c r="D155" s="73">
        <v>-3.2110091743119296E-2</v>
      </c>
      <c r="E155" s="73">
        <v>1.4218009478673022E-2</v>
      </c>
      <c r="F155" s="73">
        <v>-2.3364485981308358E-2</v>
      </c>
      <c r="G155" s="24"/>
      <c r="H155" s="73">
        <v>9.5693779904306719E-3</v>
      </c>
      <c r="I155" s="73">
        <v>-2.8436018957345932E-2</v>
      </c>
      <c r="J155" s="73">
        <v>-0.10243902439024388</v>
      </c>
      <c r="K155" s="73">
        <v>5.4347826086956541E-2</v>
      </c>
      <c r="L155" s="24"/>
      <c r="M155" s="73">
        <v>-0.12371134020618557</v>
      </c>
      <c r="N155" s="73">
        <v>5.8823529411764497E-3</v>
      </c>
      <c r="O155" s="73">
        <v>0</v>
      </c>
      <c r="P155" s="73">
        <v>4.0935672514619936E-2</v>
      </c>
      <c r="Q155" s="24"/>
      <c r="R155" s="73">
        <v>-8.98876404494382E-2</v>
      </c>
      <c r="S155" s="73">
        <v>5.555555555555558E-2</v>
      </c>
      <c r="T155" s="73">
        <v>5.2631578947368363E-2</v>
      </c>
      <c r="U155" s="73">
        <v>-2.777777777777779E-2</v>
      </c>
      <c r="V155" s="24"/>
      <c r="W155" s="73">
        <v>1.7142857142857126E-2</v>
      </c>
      <c r="X155" s="73">
        <v>0</v>
      </c>
      <c r="Y155" s="73">
        <v>3.9325842696629199E-2</v>
      </c>
      <c r="Z155" s="73">
        <v>2.1621621621621623E-2</v>
      </c>
      <c r="AA155" s="24"/>
      <c r="AB155" s="73">
        <v>-0.1164021164021164</v>
      </c>
      <c r="AC155" s="73">
        <v>5.9880239520957446E-3</v>
      </c>
      <c r="AD155" s="73">
        <v>3.5714285714285809E-2</v>
      </c>
      <c r="AE155" s="73">
        <v>0</v>
      </c>
      <c r="AF155" s="24"/>
      <c r="AG155" s="73">
        <v>-3.4482758620689613E-2</v>
      </c>
      <c r="AH155" s="73">
        <v>2.3809523809523725E-2</v>
      </c>
      <c r="AI155" s="73">
        <v>3.488372093023262E-2</v>
      </c>
      <c r="AJ155" s="73">
        <v>-4.49438202247191E-2</v>
      </c>
      <c r="AK155" s="24"/>
      <c r="AL155" s="73">
        <v>3.529411764705892E-2</v>
      </c>
      <c r="AM155" s="73">
        <v>2.2727272727272707E-2</v>
      </c>
      <c r="AN155" s="73">
        <v>2.2222222222222143E-2</v>
      </c>
      <c r="AO155" s="73">
        <v>5.4347826086955653E-3</v>
      </c>
      <c r="AP155" s="24"/>
      <c r="AQ155" s="73">
        <v>-1.0810810810810811E-2</v>
      </c>
      <c r="AR155" s="73">
        <v>1.0928961748633892E-2</v>
      </c>
    </row>
    <row r="156" spans="1:44">
      <c r="A156" s="72" t="s">
        <v>8</v>
      </c>
      <c r="B156" s="24"/>
      <c r="C156" s="74"/>
      <c r="D156" s="74"/>
      <c r="E156" s="74"/>
      <c r="F156" s="74"/>
      <c r="G156" s="24">
        <v>-9.4580233793836399E-2</v>
      </c>
      <c r="H156" s="74">
        <v>-3.2110091743119296E-2</v>
      </c>
      <c r="I156" s="74">
        <v>-2.8436018957345932E-2</v>
      </c>
      <c r="J156" s="74">
        <v>-0.14018691588785048</v>
      </c>
      <c r="K156" s="74">
        <v>-7.1770334928229707E-2</v>
      </c>
      <c r="L156" s="24">
        <v>-6.8075117370892002E-2</v>
      </c>
      <c r="M156" s="74">
        <v>-0.19431279620853081</v>
      </c>
      <c r="N156" s="74">
        <v>-0.1658536585365854</v>
      </c>
      <c r="O156" s="74">
        <v>-7.0652173913043459E-2</v>
      </c>
      <c r="P156" s="74">
        <v>-8.2474226804123751E-2</v>
      </c>
      <c r="Q156" s="24">
        <v>-0.13098236775818639</v>
      </c>
      <c r="R156" s="74">
        <v>-4.705882352941182E-2</v>
      </c>
      <c r="S156" s="74">
        <v>0</v>
      </c>
      <c r="T156" s="74">
        <v>5.2631578947368363E-2</v>
      </c>
      <c r="U156" s="74">
        <v>-1.6853932584269704E-2</v>
      </c>
      <c r="V156" s="24">
        <v>-2.8985507246376274E-3</v>
      </c>
      <c r="W156" s="74">
        <v>9.8765432098765427E-2</v>
      </c>
      <c r="X156" s="74">
        <v>4.0935672514619936E-2</v>
      </c>
      <c r="Y156" s="74">
        <v>2.7777777777777679E-2</v>
      </c>
      <c r="Z156" s="74">
        <v>8.0000000000000071E-2</v>
      </c>
      <c r="AA156" s="24">
        <v>6.1046511627907085E-2</v>
      </c>
      <c r="AB156" s="74">
        <v>-6.1797752808988804E-2</v>
      </c>
      <c r="AC156" s="74">
        <v>-5.6179775280898903E-2</v>
      </c>
      <c r="AD156" s="74">
        <v>-5.9459459459459407E-2</v>
      </c>
      <c r="AE156" s="74">
        <v>-7.9365079365079416E-2</v>
      </c>
      <c r="AF156" s="24">
        <v>-6.438356164383563E-2</v>
      </c>
      <c r="AG156" s="74">
        <v>5.9880239520957446E-3</v>
      </c>
      <c r="AH156" s="74">
        <v>2.3809523809523725E-2</v>
      </c>
      <c r="AI156" s="74">
        <v>2.2988505747126409E-2</v>
      </c>
      <c r="AJ156" s="74">
        <v>-2.2988505747126409E-2</v>
      </c>
      <c r="AK156" s="24">
        <v>7.3206442166910968E-3</v>
      </c>
      <c r="AL156" s="74">
        <v>4.7619047619047672E-2</v>
      </c>
      <c r="AM156" s="74">
        <v>4.6511627906976827E-2</v>
      </c>
      <c r="AN156" s="74">
        <v>3.3707865168539408E-2</v>
      </c>
      <c r="AO156" s="74">
        <v>8.8235294117646967E-2</v>
      </c>
      <c r="AP156" s="24">
        <v>5.3779069767441845E-2</v>
      </c>
      <c r="AQ156" s="74">
        <v>3.9772727272727293E-2</v>
      </c>
      <c r="AR156" s="74">
        <v>2.7777777777777679E-2</v>
      </c>
    </row>
    <row r="157" spans="1:44">
      <c r="A157" s="70" t="s">
        <v>111</v>
      </c>
      <c r="B157" s="37">
        <v>1293</v>
      </c>
      <c r="C157" s="82" t="s">
        <v>56</v>
      </c>
      <c r="D157" s="82" t="s">
        <v>56</v>
      </c>
      <c r="E157" s="82" t="s">
        <v>56</v>
      </c>
      <c r="F157" s="82" t="s">
        <v>56</v>
      </c>
      <c r="G157" s="37">
        <v>1202</v>
      </c>
      <c r="H157" s="71">
        <v>278</v>
      </c>
      <c r="I157" s="71">
        <v>264</v>
      </c>
      <c r="J157" s="71">
        <v>255</v>
      </c>
      <c r="K157" s="71">
        <v>297</v>
      </c>
      <c r="L157" s="37">
        <v>1094</v>
      </c>
      <c r="M157" s="71">
        <v>277</v>
      </c>
      <c r="N157" s="71">
        <v>250</v>
      </c>
      <c r="O157" s="71">
        <v>256</v>
      </c>
      <c r="P157" s="71">
        <v>296</v>
      </c>
      <c r="Q157" s="37">
        <v>1079</v>
      </c>
      <c r="R157" s="71">
        <v>284</v>
      </c>
      <c r="S157" s="71">
        <v>291</v>
      </c>
      <c r="T157" s="71">
        <v>284</v>
      </c>
      <c r="U157" s="71">
        <v>217</v>
      </c>
      <c r="V157" s="37">
        <v>1076</v>
      </c>
      <c r="W157" s="71">
        <v>267</v>
      </c>
      <c r="X157" s="71">
        <v>267</v>
      </c>
      <c r="Y157" s="71">
        <v>274</v>
      </c>
      <c r="Z157" s="71">
        <v>228</v>
      </c>
      <c r="AA157" s="37">
        <v>1036</v>
      </c>
      <c r="AB157" s="71">
        <v>270</v>
      </c>
      <c r="AC157" s="71">
        <v>242</v>
      </c>
      <c r="AD157" s="71">
        <v>243</v>
      </c>
      <c r="AE157" s="71">
        <v>225</v>
      </c>
      <c r="AF157" s="37">
        <v>980</v>
      </c>
      <c r="AG157" s="71">
        <v>223</v>
      </c>
      <c r="AH157" s="71">
        <v>228</v>
      </c>
      <c r="AI157" s="71">
        <v>227</v>
      </c>
      <c r="AJ157" s="71">
        <v>217</v>
      </c>
      <c r="AK157" s="37">
        <v>895</v>
      </c>
      <c r="AL157" s="71">
        <v>227</v>
      </c>
      <c r="AM157" s="71">
        <v>226</v>
      </c>
      <c r="AN157" s="71">
        <v>232</v>
      </c>
      <c r="AO157" s="71">
        <v>227</v>
      </c>
      <c r="AP157" s="37">
        <v>912</v>
      </c>
      <c r="AQ157" s="71">
        <v>230</v>
      </c>
      <c r="AR157" s="71">
        <v>217</v>
      </c>
    </row>
    <row r="158" spans="1:44">
      <c r="A158" s="72" t="s">
        <v>7</v>
      </c>
      <c r="B158" s="24"/>
      <c r="C158" s="74"/>
      <c r="D158" s="74"/>
      <c r="E158" s="74"/>
      <c r="F158" s="74"/>
      <c r="G158" s="24"/>
      <c r="H158" s="73"/>
      <c r="I158" s="73">
        <v>-5.0359712230215847E-2</v>
      </c>
      <c r="J158" s="73">
        <v>-3.4090909090909061E-2</v>
      </c>
      <c r="K158" s="73">
        <v>0.16470588235294126</v>
      </c>
      <c r="L158" s="24"/>
      <c r="M158" s="73">
        <v>-6.7340067340067367E-2</v>
      </c>
      <c r="N158" s="73">
        <v>-9.7472924187725685E-2</v>
      </c>
      <c r="O158" s="73">
        <v>2.4000000000000021E-2</v>
      </c>
      <c r="P158" s="73">
        <v>0.15625</v>
      </c>
      <c r="Q158" s="24"/>
      <c r="R158" s="73">
        <v>-4.0540540540540571E-2</v>
      </c>
      <c r="S158" s="73">
        <v>2.464788732394374E-2</v>
      </c>
      <c r="T158" s="73">
        <v>-2.4054982817869441E-2</v>
      </c>
      <c r="U158" s="73">
        <v>-0.2359154929577465</v>
      </c>
      <c r="V158" s="24"/>
      <c r="W158" s="73">
        <v>0.23041474654377869</v>
      </c>
      <c r="X158" s="73">
        <v>0</v>
      </c>
      <c r="Y158" s="73">
        <v>2.621722846441954E-2</v>
      </c>
      <c r="Z158" s="73">
        <v>-0.16788321167883213</v>
      </c>
      <c r="AA158" s="24"/>
      <c r="AB158" s="73">
        <v>0.18421052631578938</v>
      </c>
      <c r="AC158" s="73">
        <v>-0.10370370370370374</v>
      </c>
      <c r="AD158" s="73">
        <v>4.1322314049587749E-3</v>
      </c>
      <c r="AE158" s="73">
        <v>-7.407407407407407E-2</v>
      </c>
      <c r="AF158" s="24"/>
      <c r="AG158" s="73">
        <v>-8.8888888888888351E-3</v>
      </c>
      <c r="AH158" s="73">
        <v>2.2421524663677195E-2</v>
      </c>
      <c r="AI158" s="73">
        <v>-4.3859649122807154E-3</v>
      </c>
      <c r="AJ158" s="73">
        <v>-4.4052863436123357E-2</v>
      </c>
      <c r="AK158" s="24"/>
      <c r="AL158" s="73">
        <v>4.6082949308755783E-2</v>
      </c>
      <c r="AM158" s="73">
        <v>-4.405286343612369E-3</v>
      </c>
      <c r="AN158" s="73">
        <v>2.6548672566371723E-2</v>
      </c>
      <c r="AO158" s="73">
        <v>-2.155172413793105E-2</v>
      </c>
      <c r="AP158" s="24"/>
      <c r="AQ158" s="73">
        <v>1.3215859030837107E-2</v>
      </c>
      <c r="AR158" s="73">
        <v>-5.6521739130434789E-2</v>
      </c>
    </row>
    <row r="159" spans="1:44">
      <c r="A159" s="72" t="s">
        <v>8</v>
      </c>
      <c r="B159" s="24"/>
      <c r="C159" s="74"/>
      <c r="D159" s="74"/>
      <c r="E159" s="74"/>
      <c r="F159" s="74"/>
      <c r="G159" s="24">
        <v>-7.0378963650425397E-2</v>
      </c>
      <c r="H159" s="71"/>
      <c r="I159" s="71"/>
      <c r="J159" s="71"/>
      <c r="K159" s="71"/>
      <c r="L159" s="24">
        <v>-8.9850249584026654E-2</v>
      </c>
      <c r="M159" s="74">
        <v>-3.597122302158251E-3</v>
      </c>
      <c r="N159" s="74">
        <v>-5.3030303030302983E-2</v>
      </c>
      <c r="O159" s="74">
        <v>3.9215686274509665E-3</v>
      </c>
      <c r="P159" s="74">
        <v>-3.3670033670033517E-3</v>
      </c>
      <c r="Q159" s="24">
        <v>-1.3711151736745864E-2</v>
      </c>
      <c r="R159" s="74">
        <v>2.5270758122743597E-2</v>
      </c>
      <c r="S159" s="74">
        <v>0.16399999999999992</v>
      </c>
      <c r="T159" s="74">
        <v>0.109375</v>
      </c>
      <c r="U159" s="74">
        <v>-0.26689189189189189</v>
      </c>
      <c r="V159" s="24">
        <v>-2.780352177942591E-3</v>
      </c>
      <c r="W159" s="74">
        <v>-5.9859154929577496E-2</v>
      </c>
      <c r="X159" s="74">
        <v>-8.2474226804123751E-2</v>
      </c>
      <c r="Y159" s="74">
        <v>-3.5211267605633756E-2</v>
      </c>
      <c r="Z159" s="74">
        <v>5.0691244239631228E-2</v>
      </c>
      <c r="AA159" s="24">
        <v>-3.7174721189591087E-2</v>
      </c>
      <c r="AB159" s="74">
        <v>1.1235955056179803E-2</v>
      </c>
      <c r="AC159" s="74">
        <v>-9.3632958801498134E-2</v>
      </c>
      <c r="AD159" s="74">
        <v>-0.11313868613138689</v>
      </c>
      <c r="AE159" s="74">
        <v>-1.3157894736842146E-2</v>
      </c>
      <c r="AF159" s="24">
        <v>-5.4054054054054057E-2</v>
      </c>
      <c r="AG159" s="74">
        <v>-0.17407407407407405</v>
      </c>
      <c r="AH159" s="74">
        <v>-5.7851239669421517E-2</v>
      </c>
      <c r="AI159" s="74">
        <v>-6.5843621399176988E-2</v>
      </c>
      <c r="AJ159" s="74">
        <v>-3.5555555555555562E-2</v>
      </c>
      <c r="AK159" s="24">
        <v>-8.6734693877551061E-2</v>
      </c>
      <c r="AL159" s="74">
        <v>1.7937219730941756E-2</v>
      </c>
      <c r="AM159" s="74">
        <v>-8.7719298245614308E-3</v>
      </c>
      <c r="AN159" s="74">
        <v>2.2026431718061623E-2</v>
      </c>
      <c r="AO159" s="74">
        <v>4.6082949308755783E-2</v>
      </c>
      <c r="AP159" s="24">
        <v>1.8994413407821265E-2</v>
      </c>
      <c r="AQ159" s="74">
        <v>1.3215859030837107E-2</v>
      </c>
      <c r="AR159" s="74">
        <v>-3.9823008849557473E-2</v>
      </c>
    </row>
    <row r="160" spans="1:44">
      <c r="A160" s="70" t="s">
        <v>117</v>
      </c>
      <c r="B160" s="37">
        <v>39</v>
      </c>
      <c r="C160" s="82" t="s">
        <v>56</v>
      </c>
      <c r="D160" s="82" t="s">
        <v>56</v>
      </c>
      <c r="E160" s="82" t="s">
        <v>56</v>
      </c>
      <c r="F160" s="82" t="s">
        <v>56</v>
      </c>
      <c r="G160" s="37">
        <v>96</v>
      </c>
      <c r="H160" s="71">
        <v>-20</v>
      </c>
      <c r="I160" s="71">
        <v>4</v>
      </c>
      <c r="J160" s="71">
        <v>-38</v>
      </c>
      <c r="K160" s="71">
        <v>256</v>
      </c>
      <c r="L160" s="37">
        <v>202</v>
      </c>
      <c r="M160" s="71">
        <v>-25</v>
      </c>
      <c r="N160" s="71">
        <v>-13</v>
      </c>
      <c r="O160" s="71">
        <v>-59</v>
      </c>
      <c r="P160" s="71">
        <v>-61</v>
      </c>
      <c r="Q160" s="37">
        <v>-158</v>
      </c>
      <c r="R160" s="71">
        <v>250</v>
      </c>
      <c r="S160" s="71">
        <v>-62</v>
      </c>
      <c r="T160" s="71">
        <v>-106</v>
      </c>
      <c r="U160" s="71">
        <v>57</v>
      </c>
      <c r="V160" s="37">
        <v>139</v>
      </c>
      <c r="W160" s="71">
        <v>-22</v>
      </c>
      <c r="X160" s="71">
        <v>16</v>
      </c>
      <c r="Y160" s="71">
        <v>-7</v>
      </c>
      <c r="Z160" s="71">
        <v>-115</v>
      </c>
      <c r="AA160" s="37">
        <v>-128</v>
      </c>
      <c r="AB160" s="71">
        <v>-73</v>
      </c>
      <c r="AC160" s="71">
        <v>-17</v>
      </c>
      <c r="AD160" s="71">
        <v>-8</v>
      </c>
      <c r="AE160" s="71">
        <v>20</v>
      </c>
      <c r="AF160" s="37">
        <v>-78</v>
      </c>
      <c r="AG160" s="71">
        <v>-8</v>
      </c>
      <c r="AH160" s="71">
        <v>14</v>
      </c>
      <c r="AI160" s="71">
        <v>-25</v>
      </c>
      <c r="AJ160" s="71">
        <v>-4</v>
      </c>
      <c r="AK160" s="37">
        <v>-23</v>
      </c>
      <c r="AL160" s="71">
        <v>-17</v>
      </c>
      <c r="AM160" s="71">
        <v>-139</v>
      </c>
      <c r="AN160" s="71">
        <v>-13</v>
      </c>
      <c r="AO160" s="71">
        <v>70</v>
      </c>
      <c r="AP160" s="37">
        <v>-99</v>
      </c>
      <c r="AQ160" s="71">
        <v>-9</v>
      </c>
      <c r="AR160" s="71">
        <v>-12</v>
      </c>
    </row>
    <row r="161" spans="1:44">
      <c r="A161" s="72" t="s">
        <v>7</v>
      </c>
      <c r="B161" s="24"/>
      <c r="C161" s="74"/>
      <c r="D161" s="74"/>
      <c r="E161" s="74"/>
      <c r="F161" s="74"/>
      <c r="G161" s="24"/>
      <c r="H161" s="73"/>
      <c r="I161" s="85" t="s">
        <v>46</v>
      </c>
      <c r="J161" s="85" t="s">
        <v>46</v>
      </c>
      <c r="K161" s="85" t="s">
        <v>46</v>
      </c>
      <c r="L161" s="24"/>
      <c r="M161" s="85" t="s">
        <v>46</v>
      </c>
      <c r="N161" s="73">
        <v>-0.48</v>
      </c>
      <c r="O161" s="73">
        <v>3.5384615384615383</v>
      </c>
      <c r="P161" s="73">
        <v>3.3898305084745672E-2</v>
      </c>
      <c r="Q161" s="24"/>
      <c r="R161" s="85" t="s">
        <v>46</v>
      </c>
      <c r="S161" s="85" t="s">
        <v>46</v>
      </c>
      <c r="T161" s="73">
        <v>0.70967741935483875</v>
      </c>
      <c r="U161" s="85" t="s">
        <v>46</v>
      </c>
      <c r="V161" s="24"/>
      <c r="W161" s="85" t="s">
        <v>46</v>
      </c>
      <c r="X161" s="85" t="s">
        <v>46</v>
      </c>
      <c r="Y161" s="85" t="s">
        <v>46</v>
      </c>
      <c r="Z161" s="73">
        <v>15.428571428571427</v>
      </c>
      <c r="AA161" s="24"/>
      <c r="AB161" s="73">
        <v>-0.36521739130434783</v>
      </c>
      <c r="AC161" s="73">
        <v>-0.76712328767123283</v>
      </c>
      <c r="AD161" s="73">
        <v>-0.52941176470588236</v>
      </c>
      <c r="AE161" s="85" t="s">
        <v>46</v>
      </c>
      <c r="AF161" s="24"/>
      <c r="AG161" s="85" t="s">
        <v>46</v>
      </c>
      <c r="AH161" s="73">
        <v>-2.75</v>
      </c>
      <c r="AI161" s="85" t="s">
        <v>46</v>
      </c>
      <c r="AJ161" s="85" t="s">
        <v>46</v>
      </c>
      <c r="AK161" s="24"/>
      <c r="AL161" s="85" t="s">
        <v>46</v>
      </c>
      <c r="AM161" s="73">
        <v>7.1764705882352935</v>
      </c>
      <c r="AN161" s="73">
        <v>-0.90647482014388492</v>
      </c>
      <c r="AO161" s="85" t="s">
        <v>46</v>
      </c>
      <c r="AP161" s="24"/>
      <c r="AQ161" s="85" t="s">
        <v>46</v>
      </c>
      <c r="AR161" s="73">
        <v>0.33333333333333326</v>
      </c>
    </row>
    <row r="162" spans="1:44">
      <c r="A162" s="72" t="s">
        <v>8</v>
      </c>
      <c r="B162" s="24"/>
      <c r="C162" s="74"/>
      <c r="D162" s="74"/>
      <c r="E162" s="74"/>
      <c r="F162" s="74"/>
      <c r="G162" s="24">
        <v>1.4615384615384617</v>
      </c>
      <c r="H162" s="74"/>
      <c r="I162" s="74"/>
      <c r="J162" s="74"/>
      <c r="K162" s="74"/>
      <c r="L162" s="95" t="s">
        <v>46</v>
      </c>
      <c r="M162" s="74">
        <v>0.25</v>
      </c>
      <c r="N162" s="85" t="s">
        <v>46</v>
      </c>
      <c r="O162" s="74">
        <v>0.55263157894736836</v>
      </c>
      <c r="P162" s="85" t="s">
        <v>46</v>
      </c>
      <c r="Q162" s="95" t="s">
        <v>46</v>
      </c>
      <c r="R162" s="85" t="s">
        <v>46</v>
      </c>
      <c r="S162" s="74">
        <v>3.7692307692307692</v>
      </c>
      <c r="T162" s="74">
        <v>0.79661016949152552</v>
      </c>
      <c r="U162" s="85" t="s">
        <v>46</v>
      </c>
      <c r="V162" s="95" t="s">
        <v>46</v>
      </c>
      <c r="W162" s="85" t="s">
        <v>46</v>
      </c>
      <c r="X162" s="85" t="s">
        <v>46</v>
      </c>
      <c r="Y162" s="74">
        <v>-0.93396226415094341</v>
      </c>
      <c r="Z162" s="85" t="s">
        <v>46</v>
      </c>
      <c r="AA162" s="95" t="s">
        <v>46</v>
      </c>
      <c r="AB162" s="74">
        <v>2.3181818181818183</v>
      </c>
      <c r="AC162" s="88" t="s">
        <v>52</v>
      </c>
      <c r="AD162" s="74">
        <v>0.14285714285714279</v>
      </c>
      <c r="AE162" s="85" t="s">
        <v>46</v>
      </c>
      <c r="AF162" s="95">
        <v>-0.390625</v>
      </c>
      <c r="AG162" s="74">
        <v>-0.8904109589041096</v>
      </c>
      <c r="AH162" s="74">
        <v>-1.8235294117647058</v>
      </c>
      <c r="AI162" s="74">
        <v>2.125</v>
      </c>
      <c r="AJ162" s="85" t="s">
        <v>46</v>
      </c>
      <c r="AK162" s="95">
        <v>-0.70512820512820507</v>
      </c>
      <c r="AL162" s="85" t="s">
        <v>46</v>
      </c>
      <c r="AM162" s="85" t="s">
        <v>46</v>
      </c>
      <c r="AN162" s="74">
        <v>-0.48</v>
      </c>
      <c r="AO162" s="85" t="s">
        <v>46</v>
      </c>
      <c r="AP162" s="95">
        <v>3.3043478260869561</v>
      </c>
      <c r="AQ162" s="74">
        <v>-0.47058823529411764</v>
      </c>
      <c r="AR162" s="74">
        <v>-0.91366906474820142</v>
      </c>
    </row>
    <row r="163" spans="1:44">
      <c r="A163" s="70" t="s">
        <v>106</v>
      </c>
      <c r="B163" s="37">
        <v>188</v>
      </c>
      <c r="C163" s="82" t="s">
        <v>56</v>
      </c>
      <c r="D163" s="82" t="s">
        <v>56</v>
      </c>
      <c r="E163" s="82" t="s">
        <v>56</v>
      </c>
      <c r="F163" s="82" t="s">
        <v>56</v>
      </c>
      <c r="G163" s="37">
        <v>125</v>
      </c>
      <c r="H163" s="71">
        <v>-21</v>
      </c>
      <c r="I163" s="71">
        <v>-4</v>
      </c>
      <c r="J163" s="71">
        <v>3</v>
      </c>
      <c r="K163" s="71">
        <v>7</v>
      </c>
      <c r="L163" s="37">
        <v>-15</v>
      </c>
      <c r="M163" s="71">
        <v>-1</v>
      </c>
      <c r="N163" s="71">
        <v>29</v>
      </c>
      <c r="O163" s="71">
        <v>30</v>
      </c>
      <c r="P163" s="71">
        <v>32</v>
      </c>
      <c r="Q163" s="37">
        <v>90</v>
      </c>
      <c r="R163" s="71">
        <v>26</v>
      </c>
      <c r="S163" s="71">
        <v>73</v>
      </c>
      <c r="T163" s="71">
        <v>88</v>
      </c>
      <c r="U163" s="71">
        <v>53</v>
      </c>
      <c r="V163" s="37">
        <v>240</v>
      </c>
      <c r="W163" s="71">
        <v>49</v>
      </c>
      <c r="X163" s="71">
        <v>76</v>
      </c>
      <c r="Y163" s="71">
        <v>63</v>
      </c>
      <c r="Z163" s="71">
        <v>71</v>
      </c>
      <c r="AA163" s="37">
        <v>259</v>
      </c>
      <c r="AB163" s="71">
        <v>98</v>
      </c>
      <c r="AC163" s="71">
        <v>112</v>
      </c>
      <c r="AD163" s="71">
        <v>130</v>
      </c>
      <c r="AE163" s="71">
        <v>102</v>
      </c>
      <c r="AF163" s="37">
        <v>442</v>
      </c>
      <c r="AG163" s="150">
        <v>93</v>
      </c>
      <c r="AH163" s="150">
        <v>110</v>
      </c>
      <c r="AI163" s="150">
        <v>116</v>
      </c>
      <c r="AJ163" s="150">
        <v>81</v>
      </c>
      <c r="AK163" s="37">
        <v>400</v>
      </c>
      <c r="AL163" s="150">
        <v>75</v>
      </c>
      <c r="AM163" s="150">
        <v>100</v>
      </c>
      <c r="AN163" s="150">
        <v>138</v>
      </c>
      <c r="AO163" s="150">
        <v>19</v>
      </c>
      <c r="AP163" s="37">
        <v>332</v>
      </c>
      <c r="AQ163" s="150">
        <v>101</v>
      </c>
      <c r="AR163" s="150">
        <v>105</v>
      </c>
    </row>
    <row r="164" spans="1:44">
      <c r="A164" s="72" t="s">
        <v>7</v>
      </c>
      <c r="B164" s="24"/>
      <c r="C164" s="74"/>
      <c r="D164" s="74"/>
      <c r="E164" s="74"/>
      <c r="F164" s="74"/>
      <c r="G164" s="24"/>
      <c r="H164" s="73"/>
      <c r="I164" s="73">
        <v>-0.80952380952380953</v>
      </c>
      <c r="J164" s="85" t="s">
        <v>46</v>
      </c>
      <c r="K164" s="73">
        <v>1.3333333333333335</v>
      </c>
      <c r="L164" s="24"/>
      <c r="M164" s="85" t="s">
        <v>46</v>
      </c>
      <c r="N164" s="85" t="s">
        <v>46</v>
      </c>
      <c r="O164" s="73">
        <v>3.4482758620689724E-2</v>
      </c>
      <c r="P164" s="73">
        <v>6.6666666666666652E-2</v>
      </c>
      <c r="Q164" s="24"/>
      <c r="R164" s="73">
        <v>-0.1875</v>
      </c>
      <c r="S164" s="73">
        <v>1.8076923076923075</v>
      </c>
      <c r="T164" s="73">
        <v>0.20547945205479445</v>
      </c>
      <c r="U164" s="73">
        <v>-0.39772727272727271</v>
      </c>
      <c r="V164" s="24"/>
      <c r="W164" s="73">
        <v>-7.547169811320753E-2</v>
      </c>
      <c r="X164" s="73">
        <v>0.55102040816326525</v>
      </c>
      <c r="Y164" s="73">
        <v>-0.17105263157894735</v>
      </c>
      <c r="Z164" s="73">
        <v>0.12698412698412698</v>
      </c>
      <c r="AA164" s="24"/>
      <c r="AB164" s="73">
        <v>0.38028169014084501</v>
      </c>
      <c r="AC164" s="73">
        <v>0.14285714285714279</v>
      </c>
      <c r="AD164" s="73">
        <v>0.16071428571428581</v>
      </c>
      <c r="AE164" s="73">
        <v>-0.2153846153846154</v>
      </c>
      <c r="AF164" s="24"/>
      <c r="AG164" s="73">
        <v>-8.8235294117647078E-2</v>
      </c>
      <c r="AH164" s="73">
        <v>0.18279569892473124</v>
      </c>
      <c r="AI164" s="73">
        <v>5.4545454545454453E-2</v>
      </c>
      <c r="AJ164" s="73">
        <v>-0.30172413793103448</v>
      </c>
      <c r="AK164" s="24"/>
      <c r="AL164" s="73">
        <v>-7.407407407407407E-2</v>
      </c>
      <c r="AM164" s="73">
        <v>0.33333333333333326</v>
      </c>
      <c r="AN164" s="73">
        <v>0.37999999999999989</v>
      </c>
      <c r="AO164" s="73">
        <v>-0.8623188405797102</v>
      </c>
      <c r="AP164" s="24"/>
      <c r="AQ164" s="73">
        <v>4.3157894736842106</v>
      </c>
      <c r="AR164" s="73">
        <v>3.9603960396039639E-2</v>
      </c>
    </row>
    <row r="165" spans="1:44">
      <c r="A165" s="72" t="s">
        <v>8</v>
      </c>
      <c r="B165" s="24"/>
      <c r="C165" s="74"/>
      <c r="D165" s="74"/>
      <c r="E165" s="74"/>
      <c r="F165" s="74"/>
      <c r="G165" s="24">
        <v>-0.33510638297872342</v>
      </c>
      <c r="H165" s="74"/>
      <c r="I165" s="74"/>
      <c r="J165" s="74"/>
      <c r="K165" s="74"/>
      <c r="L165" s="95" t="s">
        <v>46</v>
      </c>
      <c r="M165" s="74">
        <v>-0.95238095238095233</v>
      </c>
      <c r="N165" s="74">
        <v>-8.25</v>
      </c>
      <c r="O165" s="74">
        <v>9</v>
      </c>
      <c r="P165" s="74">
        <v>3.5714285714285712</v>
      </c>
      <c r="Q165" s="95" t="s">
        <v>46</v>
      </c>
      <c r="R165" s="85" t="s">
        <v>46</v>
      </c>
      <c r="S165" s="74">
        <v>1.5172413793103448</v>
      </c>
      <c r="T165" s="74">
        <v>1.9333333333333331</v>
      </c>
      <c r="U165" s="74">
        <v>0.65625</v>
      </c>
      <c r="V165" s="24">
        <v>1.6666666666666665</v>
      </c>
      <c r="W165" s="74">
        <v>0.88461538461538458</v>
      </c>
      <c r="X165" s="74">
        <v>4.1095890410958846E-2</v>
      </c>
      <c r="Y165" s="74">
        <v>-0.28409090909090906</v>
      </c>
      <c r="Z165" s="74">
        <v>0.33962264150943389</v>
      </c>
      <c r="AA165" s="24">
        <v>7.9166666666666607E-2</v>
      </c>
      <c r="AB165" s="74">
        <v>1</v>
      </c>
      <c r="AC165" s="74">
        <v>0.47368421052631571</v>
      </c>
      <c r="AD165" s="74">
        <v>1.0634920634920637</v>
      </c>
      <c r="AE165" s="74">
        <v>0.43661971830985924</v>
      </c>
      <c r="AF165" s="24">
        <v>0.70656370656370648</v>
      </c>
      <c r="AG165" s="74">
        <v>-5.1020408163265252E-2</v>
      </c>
      <c r="AH165" s="74">
        <v>-1.7857142857142905E-2</v>
      </c>
      <c r="AI165" s="74">
        <v>-0.10769230769230764</v>
      </c>
      <c r="AJ165" s="74">
        <v>-0.20588235294117652</v>
      </c>
      <c r="AK165" s="24">
        <v>-9.5022624434389136E-2</v>
      </c>
      <c r="AL165" s="74">
        <v>-0.19354838709677424</v>
      </c>
      <c r="AM165" s="74">
        <v>-9.0909090909090939E-2</v>
      </c>
      <c r="AN165" s="74">
        <v>0.18965517241379315</v>
      </c>
      <c r="AO165" s="74">
        <v>-0.76543209876543217</v>
      </c>
      <c r="AP165" s="24">
        <v>-0.17000000000000004</v>
      </c>
      <c r="AQ165" s="74">
        <v>0.34666666666666668</v>
      </c>
      <c r="AR165" s="74">
        <v>5.0000000000000044E-2</v>
      </c>
    </row>
    <row r="166" spans="1:44" s="36" customFormat="1">
      <c r="A166" s="70" t="s">
        <v>9</v>
      </c>
      <c r="B166" s="37">
        <v>2260</v>
      </c>
      <c r="C166" s="78">
        <v>591</v>
      </c>
      <c r="D166" s="78">
        <v>653</v>
      </c>
      <c r="E166" s="78">
        <v>642</v>
      </c>
      <c r="F166" s="71">
        <v>441</v>
      </c>
      <c r="G166" s="37">
        <v>2327</v>
      </c>
      <c r="H166" s="78">
        <v>648</v>
      </c>
      <c r="I166" s="78">
        <v>639</v>
      </c>
      <c r="J166" s="78">
        <v>675</v>
      </c>
      <c r="K166" s="71">
        <v>355</v>
      </c>
      <c r="L166" s="37">
        <v>2317</v>
      </c>
      <c r="M166" s="78">
        <v>660</v>
      </c>
      <c r="N166" s="78">
        <v>674</v>
      </c>
      <c r="O166" s="78">
        <v>727</v>
      </c>
      <c r="P166" s="71">
        <v>672</v>
      </c>
      <c r="Q166" s="37">
        <v>2733</v>
      </c>
      <c r="R166" s="78">
        <v>373</v>
      </c>
      <c r="S166" s="78">
        <v>688</v>
      </c>
      <c r="T166" s="78">
        <v>726</v>
      </c>
      <c r="U166" s="71">
        <v>572</v>
      </c>
      <c r="V166" s="37">
        <v>2359</v>
      </c>
      <c r="W166" s="78">
        <v>717</v>
      </c>
      <c r="X166" s="78">
        <v>615</v>
      </c>
      <c r="Y166" s="78">
        <v>604</v>
      </c>
      <c r="Z166" s="71">
        <v>753</v>
      </c>
      <c r="AA166" s="37">
        <v>2689</v>
      </c>
      <c r="AB166" s="78">
        <v>702</v>
      </c>
      <c r="AC166" s="78">
        <v>678</v>
      </c>
      <c r="AD166" s="78">
        <v>668</v>
      </c>
      <c r="AE166" s="71">
        <v>633</v>
      </c>
      <c r="AF166" s="37">
        <v>2681</v>
      </c>
      <c r="AG166" s="78">
        <v>672</v>
      </c>
      <c r="AH166" s="78">
        <v>643</v>
      </c>
      <c r="AI166" s="78">
        <v>676</v>
      </c>
      <c r="AJ166" s="71">
        <v>677</v>
      </c>
      <c r="AK166" s="37">
        <v>2668</v>
      </c>
      <c r="AL166" s="78">
        <v>723</v>
      </c>
      <c r="AM166" s="78">
        <v>842</v>
      </c>
      <c r="AN166" s="78">
        <v>696</v>
      </c>
      <c r="AO166" s="71">
        <v>612</v>
      </c>
      <c r="AP166" s="37">
        <v>2873</v>
      </c>
      <c r="AQ166" s="78">
        <v>719</v>
      </c>
      <c r="AR166" s="78">
        <v>725</v>
      </c>
    </row>
    <row r="167" spans="1:44">
      <c r="A167" s="72" t="s">
        <v>7</v>
      </c>
      <c r="B167" s="24"/>
      <c r="C167" s="73"/>
      <c r="D167" s="73">
        <v>0.10490693739424706</v>
      </c>
      <c r="E167" s="73">
        <v>-1.6845329249617125E-2</v>
      </c>
      <c r="F167" s="73">
        <v>-0.31308411214953269</v>
      </c>
      <c r="G167" s="24"/>
      <c r="H167" s="73">
        <v>0.46938775510204089</v>
      </c>
      <c r="I167" s="73">
        <v>-1.388888888888884E-2</v>
      </c>
      <c r="J167" s="73">
        <v>5.6338028169014009E-2</v>
      </c>
      <c r="K167" s="73">
        <v>-0.47407407407407409</v>
      </c>
      <c r="L167" s="24"/>
      <c r="M167" s="73">
        <v>0.85915492957746475</v>
      </c>
      <c r="N167" s="73">
        <v>2.1212121212121238E-2</v>
      </c>
      <c r="O167" s="73">
        <v>7.8635014836795358E-2</v>
      </c>
      <c r="P167" s="73">
        <v>-7.5653370013755161E-2</v>
      </c>
      <c r="Q167" s="24"/>
      <c r="R167" s="73">
        <v>-0.44494047619047616</v>
      </c>
      <c r="S167" s="73">
        <v>0.84450402144772108</v>
      </c>
      <c r="T167" s="73">
        <v>5.5232558139534982E-2</v>
      </c>
      <c r="U167" s="73">
        <v>-0.21212121212121215</v>
      </c>
      <c r="V167" s="24"/>
      <c r="W167" s="73">
        <v>0.25349650349650354</v>
      </c>
      <c r="X167" s="73">
        <v>-0.14225941422594146</v>
      </c>
      <c r="Y167" s="73">
        <v>-1.7886178861788671E-2</v>
      </c>
      <c r="Z167" s="73">
        <v>0.2466887417218544</v>
      </c>
      <c r="AA167" s="24"/>
      <c r="AB167" s="73">
        <v>-6.7729083665338696E-2</v>
      </c>
      <c r="AC167" s="73">
        <v>-3.4188034188034178E-2</v>
      </c>
      <c r="AD167" s="73">
        <v>-1.4749262536873142E-2</v>
      </c>
      <c r="AE167" s="73">
        <v>-5.239520958083832E-2</v>
      </c>
      <c r="AF167" s="24"/>
      <c r="AG167" s="73">
        <v>6.1611374407583019E-2</v>
      </c>
      <c r="AH167" s="73">
        <v>-4.3154761904761862E-2</v>
      </c>
      <c r="AI167" s="73">
        <v>5.1321928460342114E-2</v>
      </c>
      <c r="AJ167" s="73">
        <v>1.4792899408284654E-3</v>
      </c>
      <c r="AK167" s="24"/>
      <c r="AL167" s="73">
        <v>6.794682422452003E-2</v>
      </c>
      <c r="AM167" s="73">
        <v>0.16459197786998625</v>
      </c>
      <c r="AN167" s="73">
        <v>-0.17339667458432306</v>
      </c>
      <c r="AO167" s="73">
        <v>-0.12068965517241381</v>
      </c>
      <c r="AP167" s="24"/>
      <c r="AQ167" s="73">
        <v>0.17483660130718959</v>
      </c>
      <c r="AR167" s="73">
        <v>8.3449235048678183E-3</v>
      </c>
    </row>
    <row r="168" spans="1:44">
      <c r="A168" s="72" t="s">
        <v>8</v>
      </c>
      <c r="B168" s="24"/>
      <c r="C168" s="74"/>
      <c r="D168" s="74"/>
      <c r="E168" s="74"/>
      <c r="F168" s="74"/>
      <c r="G168" s="24">
        <v>2.9646017699115124E-2</v>
      </c>
      <c r="H168" s="74">
        <v>9.6446700507614169E-2</v>
      </c>
      <c r="I168" s="74">
        <v>-2.1439509954058189E-2</v>
      </c>
      <c r="J168" s="74">
        <v>5.1401869158878455E-2</v>
      </c>
      <c r="K168" s="74">
        <v>-0.19501133786848068</v>
      </c>
      <c r="L168" s="24">
        <v>-4.2973785990545466E-3</v>
      </c>
      <c r="M168" s="74">
        <v>1.8518518518518601E-2</v>
      </c>
      <c r="N168" s="74">
        <v>5.4773082942096929E-2</v>
      </c>
      <c r="O168" s="74">
        <v>7.7037037037037015E-2</v>
      </c>
      <c r="P168" s="74">
        <v>0.89295774647887316</v>
      </c>
      <c r="Q168" s="24">
        <v>0.17954251186879588</v>
      </c>
      <c r="R168" s="74">
        <v>-0.43484848484848482</v>
      </c>
      <c r="S168" s="74">
        <v>2.0771513353115667E-2</v>
      </c>
      <c r="T168" s="74">
        <v>-1.3755158184318717E-3</v>
      </c>
      <c r="U168" s="74">
        <v>-0.14880952380952384</v>
      </c>
      <c r="V168" s="24">
        <v>-0.13684595682400291</v>
      </c>
      <c r="W168" s="74">
        <v>0.92225201072386054</v>
      </c>
      <c r="X168" s="74">
        <v>-0.10610465116279066</v>
      </c>
      <c r="Y168" s="74">
        <v>-0.16804407713498626</v>
      </c>
      <c r="Z168" s="74">
        <v>0.31643356643356646</v>
      </c>
      <c r="AA168" s="24">
        <v>0.1398897838066977</v>
      </c>
      <c r="AB168" s="74">
        <v>-2.0920502092050208E-2</v>
      </c>
      <c r="AC168" s="74">
        <v>0.10243902439024399</v>
      </c>
      <c r="AD168" s="74">
        <v>0.10596026490066235</v>
      </c>
      <c r="AE168" s="74">
        <v>-0.15936254980079678</v>
      </c>
      <c r="AF168" s="24">
        <v>-2.9750836742283848E-3</v>
      </c>
      <c r="AG168" s="74">
        <v>-4.2735042735042694E-2</v>
      </c>
      <c r="AH168" s="74">
        <v>-5.1622418879056053E-2</v>
      </c>
      <c r="AI168" s="74">
        <v>1.1976047904191711E-2</v>
      </c>
      <c r="AJ168" s="74">
        <v>6.9510268562401167E-2</v>
      </c>
      <c r="AK168" s="24">
        <v>-4.8489369638194946E-3</v>
      </c>
      <c r="AL168" s="74">
        <v>7.5892857142857206E-2</v>
      </c>
      <c r="AM168" s="74">
        <v>0.30948678071539648</v>
      </c>
      <c r="AN168" s="74">
        <v>2.9585798816567976E-2</v>
      </c>
      <c r="AO168" s="74">
        <v>-9.6011816838995623E-2</v>
      </c>
      <c r="AP168" s="24">
        <v>7.6836581709145424E-2</v>
      </c>
      <c r="AQ168" s="74">
        <v>-5.5325034578146415E-3</v>
      </c>
      <c r="AR168" s="74">
        <v>-0.13895486935866985</v>
      </c>
    </row>
    <row r="169" spans="1:44">
      <c r="A169" s="40" t="s">
        <v>90</v>
      </c>
      <c r="B169" s="41"/>
      <c r="C169" s="49"/>
      <c r="D169" s="49"/>
      <c r="E169" s="49"/>
      <c r="F169" s="49"/>
      <c r="G169" s="41"/>
      <c r="H169" s="49"/>
      <c r="I169" s="49"/>
      <c r="J169" s="49"/>
      <c r="K169" s="49"/>
      <c r="L169" s="41"/>
      <c r="M169" s="49"/>
      <c r="N169" s="49"/>
      <c r="O169" s="49"/>
      <c r="P169" s="49"/>
      <c r="Q169" s="41"/>
      <c r="R169" s="49"/>
      <c r="S169" s="49"/>
      <c r="T169" s="49"/>
      <c r="U169" s="49"/>
      <c r="V169" s="41"/>
      <c r="W169" s="49"/>
      <c r="X169" s="49"/>
      <c r="Y169" s="49"/>
      <c r="Z169" s="49"/>
      <c r="AA169" s="41"/>
      <c r="AB169" s="49"/>
      <c r="AC169" s="49"/>
      <c r="AD169" s="49"/>
      <c r="AE169" s="49"/>
      <c r="AF169" s="41"/>
      <c r="AG169" s="49"/>
      <c r="AH169" s="49"/>
      <c r="AI169" s="49"/>
      <c r="AJ169" s="49"/>
      <c r="AK169" s="41"/>
      <c r="AL169" s="49"/>
      <c r="AM169" s="49"/>
      <c r="AN169" s="49"/>
      <c r="AO169" s="49"/>
      <c r="AP169" s="41"/>
      <c r="AQ169" s="49"/>
      <c r="AR169" s="49"/>
    </row>
    <row r="170" spans="1:44">
      <c r="A170" s="70" t="s">
        <v>12</v>
      </c>
      <c r="B170" s="66">
        <v>1379</v>
      </c>
      <c r="C170" s="82" t="s">
        <v>56</v>
      </c>
      <c r="D170" s="82" t="s">
        <v>56</v>
      </c>
      <c r="E170" s="82" t="s">
        <v>56</v>
      </c>
      <c r="F170" s="82" t="s">
        <v>56</v>
      </c>
      <c r="G170" s="66">
        <v>1691</v>
      </c>
      <c r="H170" s="71">
        <v>635</v>
      </c>
      <c r="I170" s="71">
        <v>408</v>
      </c>
      <c r="J170" s="71">
        <v>526</v>
      </c>
      <c r="K170" s="71">
        <v>651</v>
      </c>
      <c r="L170" s="66">
        <v>2220</v>
      </c>
      <c r="M170" s="71">
        <v>393</v>
      </c>
      <c r="N170" s="71">
        <v>523</v>
      </c>
      <c r="O170" s="71">
        <v>684</v>
      </c>
      <c r="P170" s="71">
        <v>540</v>
      </c>
      <c r="Q170" s="66">
        <v>2140</v>
      </c>
      <c r="R170" s="71">
        <v>419</v>
      </c>
      <c r="S170" s="71">
        <v>496</v>
      </c>
      <c r="T170" s="71">
        <v>641</v>
      </c>
      <c r="U170" s="71">
        <v>549.93499999999995</v>
      </c>
      <c r="V170" s="66">
        <v>2105.9349999999999</v>
      </c>
      <c r="W170" s="71">
        <v>651</v>
      </c>
      <c r="X170" s="71">
        <v>376</v>
      </c>
      <c r="Y170" s="71">
        <v>470</v>
      </c>
      <c r="Z170" s="71">
        <v>512</v>
      </c>
      <c r="AA170" s="66">
        <v>2009</v>
      </c>
      <c r="AB170" s="71">
        <v>561</v>
      </c>
      <c r="AC170" s="71">
        <v>556</v>
      </c>
      <c r="AD170" s="71">
        <v>631</v>
      </c>
      <c r="AE170" s="71">
        <v>526</v>
      </c>
      <c r="AF170" s="66">
        <v>2274</v>
      </c>
      <c r="AG170" s="71">
        <v>616</v>
      </c>
      <c r="AH170" s="71">
        <v>545</v>
      </c>
      <c r="AI170" s="71">
        <v>599</v>
      </c>
      <c r="AJ170" s="71">
        <v>499</v>
      </c>
      <c r="AK170" s="66">
        <v>2259</v>
      </c>
      <c r="AL170" s="71">
        <v>548</v>
      </c>
      <c r="AM170" s="71">
        <v>456</v>
      </c>
      <c r="AN170" s="71">
        <v>686</v>
      </c>
      <c r="AO170" s="71">
        <v>668</v>
      </c>
      <c r="AP170" s="66">
        <v>2358</v>
      </c>
      <c r="AQ170" s="71">
        <v>539</v>
      </c>
      <c r="AR170" s="71">
        <v>517</v>
      </c>
    </row>
    <row r="171" spans="1:44">
      <c r="A171" s="72" t="s">
        <v>7</v>
      </c>
      <c r="B171" s="24"/>
      <c r="C171" s="73"/>
      <c r="D171" s="73"/>
      <c r="E171" s="73"/>
      <c r="F171" s="73"/>
      <c r="G171" s="24"/>
      <c r="H171" s="73"/>
      <c r="I171" s="73">
        <v>-0.35748031496062993</v>
      </c>
      <c r="J171" s="73">
        <v>0.28921568627450989</v>
      </c>
      <c r="K171" s="74">
        <v>0.23764258555133089</v>
      </c>
      <c r="L171" s="24"/>
      <c r="M171" s="73">
        <v>-0.39631336405529949</v>
      </c>
      <c r="N171" s="73">
        <v>0.33078880407124678</v>
      </c>
      <c r="O171" s="73">
        <v>0.30783938814531542</v>
      </c>
      <c r="P171" s="73">
        <v>-0.21052631578947367</v>
      </c>
      <c r="Q171" s="24"/>
      <c r="R171" s="73">
        <v>-0.22407407407407409</v>
      </c>
      <c r="S171" s="73">
        <v>0.18377088305489253</v>
      </c>
      <c r="T171" s="73">
        <v>0.29233870967741926</v>
      </c>
      <c r="U171" s="73">
        <v>-0.14206708268330737</v>
      </c>
      <c r="V171" s="24"/>
      <c r="W171" s="73">
        <v>0.18377626446761908</v>
      </c>
      <c r="X171" s="73">
        <v>-0.42242703533026116</v>
      </c>
      <c r="Y171" s="73">
        <v>0.25</v>
      </c>
      <c r="Z171" s="73">
        <v>8.9361702127659592E-2</v>
      </c>
      <c r="AA171" s="24"/>
      <c r="AB171" s="73">
        <v>9.5703125E-2</v>
      </c>
      <c r="AC171" s="73">
        <v>-8.9126559714794995E-3</v>
      </c>
      <c r="AD171" s="73">
        <v>0.1348920863309353</v>
      </c>
      <c r="AE171" s="73">
        <v>-0.16640253565768626</v>
      </c>
      <c r="AF171" s="24"/>
      <c r="AG171" s="73">
        <v>0.17110266159695819</v>
      </c>
      <c r="AH171" s="73">
        <v>-0.11525974025974028</v>
      </c>
      <c r="AI171" s="73">
        <v>9.9082568807339344E-2</v>
      </c>
      <c r="AJ171" s="73">
        <v>-0.1669449081803005</v>
      </c>
      <c r="AK171" s="24"/>
      <c r="AL171" s="73">
        <v>9.8196392785571129E-2</v>
      </c>
      <c r="AM171" s="73">
        <v>-0.16788321167883213</v>
      </c>
      <c r="AN171" s="73">
        <v>0.5043859649122806</v>
      </c>
      <c r="AO171" s="73">
        <v>-2.6239067055393583E-2</v>
      </c>
      <c r="AP171" s="24"/>
      <c r="AQ171" s="73">
        <v>-0.19311377245508987</v>
      </c>
      <c r="AR171" s="73">
        <v>-4.081632653061229E-2</v>
      </c>
    </row>
    <row r="172" spans="1:44">
      <c r="A172" s="72" t="s">
        <v>8</v>
      </c>
      <c r="B172" s="24"/>
      <c r="C172" s="74"/>
      <c r="D172" s="74"/>
      <c r="E172" s="74"/>
      <c r="F172" s="74"/>
      <c r="G172" s="24">
        <v>0.22625090645395218</v>
      </c>
      <c r="H172" s="74"/>
      <c r="I172" s="74"/>
      <c r="J172" s="74"/>
      <c r="L172" s="24">
        <v>0.31283264340626848</v>
      </c>
      <c r="M172" s="74">
        <v>-0.38110236220472438</v>
      </c>
      <c r="N172" s="74">
        <v>0.28186274509803932</v>
      </c>
      <c r="O172" s="74">
        <v>0.30038022813688214</v>
      </c>
      <c r="P172" s="74">
        <v>-0.17050691244239635</v>
      </c>
      <c r="Q172" s="24">
        <v>-3.6036036036036001E-2</v>
      </c>
      <c r="R172" s="74">
        <v>6.61577608142494E-2</v>
      </c>
      <c r="S172" s="74">
        <v>-5.1625239005736123E-2</v>
      </c>
      <c r="T172" s="74">
        <v>-6.2865497076023402E-2</v>
      </c>
      <c r="U172" s="74">
        <v>1.8398148148148108E-2</v>
      </c>
      <c r="V172" s="24">
        <v>-1.591822429906542E-2</v>
      </c>
      <c r="W172" s="74">
        <v>0.55369928400954649</v>
      </c>
      <c r="X172" s="74">
        <v>-0.24193548387096775</v>
      </c>
      <c r="Y172" s="74">
        <v>-0.26677067082683303</v>
      </c>
      <c r="Z172" s="74">
        <v>-6.8980879558493191E-2</v>
      </c>
      <c r="AA172" s="24">
        <v>-4.6029435856282386E-2</v>
      </c>
      <c r="AB172" s="74">
        <v>-0.13824884792626724</v>
      </c>
      <c r="AC172" s="74">
        <v>0.47872340425531923</v>
      </c>
      <c r="AD172" s="74">
        <v>0.34255319148936181</v>
      </c>
      <c r="AE172" s="74">
        <v>2.734375E-2</v>
      </c>
      <c r="AF172" s="24">
        <v>0.13190642110502737</v>
      </c>
      <c r="AG172" s="74">
        <v>9.8039215686274606E-2</v>
      </c>
      <c r="AH172" s="74">
        <v>-1.9784172661870492E-2</v>
      </c>
      <c r="AI172" s="74">
        <v>-5.0713153724247229E-2</v>
      </c>
      <c r="AJ172" s="74">
        <v>-5.1330798479087503E-2</v>
      </c>
      <c r="AK172" s="24">
        <v>-6.5963060686016206E-3</v>
      </c>
      <c r="AL172" s="74">
        <v>-0.11038961038961037</v>
      </c>
      <c r="AM172" s="74">
        <v>-0.16330275229357794</v>
      </c>
      <c r="AN172" s="74">
        <v>0.14524207011686152</v>
      </c>
      <c r="AO172" s="74">
        <v>0.33867735470941884</v>
      </c>
      <c r="AP172" s="24">
        <v>4.3824701195219085E-2</v>
      </c>
      <c r="AQ172" s="74">
        <v>-1.6423357664233529E-2</v>
      </c>
      <c r="AR172" s="74">
        <v>0.13377192982456143</v>
      </c>
    </row>
    <row r="173" spans="1:44">
      <c r="A173" s="70" t="s">
        <v>53</v>
      </c>
      <c r="B173" s="37">
        <v>513</v>
      </c>
      <c r="C173" s="71">
        <v>128</v>
      </c>
      <c r="D173" s="71">
        <v>139</v>
      </c>
      <c r="E173" s="71">
        <v>112</v>
      </c>
      <c r="F173" s="71">
        <v>221</v>
      </c>
      <c r="G173" s="37">
        <v>600</v>
      </c>
      <c r="H173" s="71">
        <v>210</v>
      </c>
      <c r="I173" s="71">
        <v>209</v>
      </c>
      <c r="J173" s="71">
        <v>191</v>
      </c>
      <c r="K173" s="71">
        <v>234</v>
      </c>
      <c r="L173" s="37">
        <v>844</v>
      </c>
      <c r="M173" s="71">
        <v>228</v>
      </c>
      <c r="N173" s="71">
        <v>269</v>
      </c>
      <c r="O173" s="71">
        <v>250</v>
      </c>
      <c r="P173" s="71">
        <v>294</v>
      </c>
      <c r="Q173" s="37">
        <v>1041</v>
      </c>
      <c r="R173" s="71">
        <v>340</v>
      </c>
      <c r="S173" s="71">
        <v>310</v>
      </c>
      <c r="T173" s="71">
        <v>243</v>
      </c>
      <c r="U173" s="71">
        <v>281</v>
      </c>
      <c r="V173" s="37">
        <v>1174</v>
      </c>
      <c r="W173" s="71">
        <v>262</v>
      </c>
      <c r="X173" s="71">
        <v>239</v>
      </c>
      <c r="Y173" s="71">
        <v>238</v>
      </c>
      <c r="Z173" s="71">
        <v>206</v>
      </c>
      <c r="AA173" s="37">
        <v>945</v>
      </c>
      <c r="AB173" s="71">
        <v>164</v>
      </c>
      <c r="AC173" s="71">
        <v>197</v>
      </c>
      <c r="AD173" s="71">
        <v>191</v>
      </c>
      <c r="AE173" s="71">
        <v>225</v>
      </c>
      <c r="AF173" s="37">
        <v>777</v>
      </c>
      <c r="AG173" s="71">
        <v>215</v>
      </c>
      <c r="AH173" s="71">
        <v>215</v>
      </c>
      <c r="AI173" s="71">
        <v>198</v>
      </c>
      <c r="AJ173" s="71">
        <v>207</v>
      </c>
      <c r="AK173" s="37">
        <v>835</v>
      </c>
      <c r="AL173" s="71">
        <v>228</v>
      </c>
      <c r="AM173" s="71">
        <v>203</v>
      </c>
      <c r="AN173" s="71">
        <v>208</v>
      </c>
      <c r="AO173" s="71">
        <v>198</v>
      </c>
      <c r="AP173" s="37">
        <v>837</v>
      </c>
      <c r="AQ173" s="71">
        <v>222</v>
      </c>
      <c r="AR173" s="71">
        <v>203</v>
      </c>
    </row>
    <row r="174" spans="1:44">
      <c r="A174" s="72" t="s">
        <v>7</v>
      </c>
      <c r="B174" s="24"/>
      <c r="C174" s="73"/>
      <c r="D174" s="73">
        <v>8.59375E-2</v>
      </c>
      <c r="E174" s="73">
        <v>-0.19424460431654678</v>
      </c>
      <c r="F174" s="73">
        <v>0.97321428571428581</v>
      </c>
      <c r="G174" s="24"/>
      <c r="H174" s="73">
        <v>-4.9773755656108642E-2</v>
      </c>
      <c r="I174" s="73">
        <v>-4.761904761904745E-3</v>
      </c>
      <c r="J174" s="73">
        <v>-8.6124401913875603E-2</v>
      </c>
      <c r="K174" s="73">
        <v>0.22513089005235609</v>
      </c>
      <c r="L174" s="24"/>
      <c r="M174" s="73">
        <v>-2.5641025641025661E-2</v>
      </c>
      <c r="N174" s="73">
        <v>0.17982456140350878</v>
      </c>
      <c r="O174" s="73">
        <v>-7.0631970260223054E-2</v>
      </c>
      <c r="P174" s="73">
        <v>0.17599999999999993</v>
      </c>
      <c r="Q174" s="24"/>
      <c r="R174" s="73">
        <v>0.15646258503401356</v>
      </c>
      <c r="S174" s="73">
        <v>-8.8235294117647078E-2</v>
      </c>
      <c r="T174" s="73">
        <v>-0.21612903225806457</v>
      </c>
      <c r="U174" s="73">
        <v>0.15637860082304522</v>
      </c>
      <c r="V174" s="24"/>
      <c r="W174" s="73">
        <v>-6.7615658362989328E-2</v>
      </c>
      <c r="X174" s="73">
        <v>-8.7786259541984712E-2</v>
      </c>
      <c r="Y174" s="73">
        <v>-4.1841004184099972E-3</v>
      </c>
      <c r="Z174" s="73">
        <v>-0.13445378151260501</v>
      </c>
      <c r="AA174" s="24"/>
      <c r="AB174" s="73">
        <v>-0.20388349514563109</v>
      </c>
      <c r="AC174" s="73">
        <v>0.20121951219512191</v>
      </c>
      <c r="AD174" s="73">
        <v>-3.0456852791878153E-2</v>
      </c>
      <c r="AE174" s="73">
        <v>0.17801047120418856</v>
      </c>
      <c r="AF174" s="24"/>
      <c r="AG174" s="73">
        <v>-4.4444444444444398E-2</v>
      </c>
      <c r="AH174" s="73">
        <v>0</v>
      </c>
      <c r="AI174" s="73">
        <v>-7.906976744186045E-2</v>
      </c>
      <c r="AJ174" s="73">
        <v>4.5454545454545414E-2</v>
      </c>
      <c r="AK174" s="24"/>
      <c r="AL174" s="73">
        <v>0.10144927536231885</v>
      </c>
      <c r="AM174" s="73">
        <v>-0.10964912280701755</v>
      </c>
      <c r="AN174" s="73">
        <v>2.4630541871921263E-2</v>
      </c>
      <c r="AO174" s="73">
        <v>-4.8076923076923128E-2</v>
      </c>
      <c r="AP174" s="24"/>
      <c r="AQ174" s="73">
        <v>0.1212121212121211</v>
      </c>
      <c r="AR174" s="73">
        <v>-8.55855855855856E-2</v>
      </c>
    </row>
    <row r="175" spans="1:44">
      <c r="A175" s="72" t="s">
        <v>8</v>
      </c>
      <c r="B175" s="24"/>
      <c r="C175" s="74"/>
      <c r="D175" s="74"/>
      <c r="E175" s="74"/>
      <c r="F175" s="74"/>
      <c r="G175" s="24">
        <v>0.16959064327485374</v>
      </c>
      <c r="H175" s="74">
        <v>0.640625</v>
      </c>
      <c r="I175" s="74">
        <v>0.50359712230215825</v>
      </c>
      <c r="J175" s="74">
        <v>0.70535714285714279</v>
      </c>
      <c r="K175" s="74">
        <v>5.8823529411764719E-2</v>
      </c>
      <c r="L175" s="24">
        <v>0.40666666666666673</v>
      </c>
      <c r="M175" s="74">
        <v>8.5714285714285632E-2</v>
      </c>
      <c r="N175" s="74">
        <v>0.2870813397129186</v>
      </c>
      <c r="O175" s="74">
        <v>0.30890052356020936</v>
      </c>
      <c r="P175" s="74">
        <v>0.25641025641025639</v>
      </c>
      <c r="Q175" s="24">
        <v>0.23341232227488162</v>
      </c>
      <c r="R175" s="74">
        <v>0.49122807017543857</v>
      </c>
      <c r="S175" s="74">
        <v>0.15241635687732336</v>
      </c>
      <c r="T175" s="74">
        <v>-2.8000000000000025E-2</v>
      </c>
      <c r="U175" s="74">
        <v>-4.4217687074829981E-2</v>
      </c>
      <c r="V175" s="24">
        <v>0.12776176753121993</v>
      </c>
      <c r="W175" s="74">
        <v>-0.22941176470588232</v>
      </c>
      <c r="X175" s="74">
        <v>-0.2290322580645161</v>
      </c>
      <c r="Y175" s="74">
        <v>-2.0576131687242816E-2</v>
      </c>
      <c r="Z175" s="74">
        <v>-0.26690391459074736</v>
      </c>
      <c r="AA175" s="24">
        <v>-0.19505962521294717</v>
      </c>
      <c r="AB175" s="74">
        <v>-0.37404580152671751</v>
      </c>
      <c r="AC175" s="74">
        <v>-0.17573221757322177</v>
      </c>
      <c r="AD175" s="74">
        <v>-0.19747899159663862</v>
      </c>
      <c r="AE175" s="74">
        <v>9.2233009708737823E-2</v>
      </c>
      <c r="AF175" s="24">
        <v>-0.17777777777777781</v>
      </c>
      <c r="AG175" s="74">
        <v>0.31097560975609762</v>
      </c>
      <c r="AH175" s="74">
        <v>9.137055837563457E-2</v>
      </c>
      <c r="AI175" s="74">
        <v>3.6649214659685958E-2</v>
      </c>
      <c r="AJ175" s="74">
        <v>-7.999999999999996E-2</v>
      </c>
      <c r="AK175" s="24">
        <v>7.4646074646074645E-2</v>
      </c>
      <c r="AL175" s="74">
        <v>6.0465116279069697E-2</v>
      </c>
      <c r="AM175" s="74">
        <v>-5.5813953488372148E-2</v>
      </c>
      <c r="AN175" s="74">
        <v>5.0505050505050608E-2</v>
      </c>
      <c r="AO175" s="74">
        <v>-4.3478260869565188E-2</v>
      </c>
      <c r="AP175" s="24">
        <v>2.3952095808383866E-3</v>
      </c>
      <c r="AQ175" s="74">
        <v>-2.6315789473684181E-2</v>
      </c>
      <c r="AR175" s="74">
        <v>0</v>
      </c>
    </row>
    <row r="176" spans="1:44">
      <c r="A176" s="70" t="s">
        <v>54</v>
      </c>
      <c r="B176" s="66">
        <v>505</v>
      </c>
      <c r="C176" s="71">
        <v>158</v>
      </c>
      <c r="D176" s="71">
        <v>132</v>
      </c>
      <c r="E176" s="71">
        <v>156</v>
      </c>
      <c r="F176" s="71">
        <v>170</v>
      </c>
      <c r="G176" s="66">
        <v>616</v>
      </c>
      <c r="H176" s="71">
        <v>238</v>
      </c>
      <c r="I176" s="71">
        <v>191</v>
      </c>
      <c r="J176" s="71">
        <v>204</v>
      </c>
      <c r="K176" s="71">
        <v>220</v>
      </c>
      <c r="L176" s="66">
        <v>853</v>
      </c>
      <c r="M176" s="71">
        <v>238</v>
      </c>
      <c r="N176" s="71">
        <v>247</v>
      </c>
      <c r="O176" s="71">
        <v>245</v>
      </c>
      <c r="P176" s="71">
        <v>302</v>
      </c>
      <c r="Q176" s="66">
        <v>1032</v>
      </c>
      <c r="R176" s="71">
        <v>319</v>
      </c>
      <c r="S176" s="71">
        <v>319</v>
      </c>
      <c r="T176" s="71">
        <v>268</v>
      </c>
      <c r="U176" s="71">
        <v>259</v>
      </c>
      <c r="V176" s="66">
        <v>1165</v>
      </c>
      <c r="W176" s="71">
        <v>269</v>
      </c>
      <c r="X176" s="71">
        <v>238</v>
      </c>
      <c r="Y176" s="71">
        <v>249</v>
      </c>
      <c r="Z176" s="71">
        <v>202</v>
      </c>
      <c r="AA176" s="66">
        <v>958</v>
      </c>
      <c r="AB176" s="71">
        <v>183</v>
      </c>
      <c r="AC176" s="71">
        <v>186</v>
      </c>
      <c r="AD176" s="71">
        <v>198</v>
      </c>
      <c r="AE176" s="71">
        <v>222</v>
      </c>
      <c r="AF176" s="66">
        <v>789</v>
      </c>
      <c r="AG176" s="71">
        <v>210</v>
      </c>
      <c r="AH176" s="71">
        <v>207</v>
      </c>
      <c r="AI176" s="71">
        <v>210</v>
      </c>
      <c r="AJ176" s="71">
        <v>195</v>
      </c>
      <c r="AK176" s="66">
        <v>822</v>
      </c>
      <c r="AL176" s="71">
        <v>231</v>
      </c>
      <c r="AM176" s="71">
        <v>191</v>
      </c>
      <c r="AN176" s="71">
        <v>230</v>
      </c>
      <c r="AO176" s="71">
        <v>197</v>
      </c>
      <c r="AP176" s="66">
        <v>849</v>
      </c>
      <c r="AQ176" s="71">
        <v>195</v>
      </c>
      <c r="AR176" s="71">
        <v>227</v>
      </c>
    </row>
    <row r="177" spans="1:44">
      <c r="A177" s="72" t="s">
        <v>7</v>
      </c>
      <c r="B177" s="24"/>
      <c r="C177" s="73"/>
      <c r="D177" s="73">
        <v>-0.16455696202531644</v>
      </c>
      <c r="E177" s="73">
        <v>0.18181818181818188</v>
      </c>
      <c r="F177" s="73">
        <v>8.9743589743589647E-2</v>
      </c>
      <c r="G177" s="24"/>
      <c r="H177" s="73">
        <v>0.39999999999999991</v>
      </c>
      <c r="I177" s="73">
        <v>-0.19747899159663862</v>
      </c>
      <c r="J177" s="73">
        <v>6.8062827225130906E-2</v>
      </c>
      <c r="K177" s="73">
        <v>7.8431372549019551E-2</v>
      </c>
      <c r="L177" s="24"/>
      <c r="M177" s="73">
        <v>8.181818181818179E-2</v>
      </c>
      <c r="N177" s="73">
        <v>3.7815126050420256E-2</v>
      </c>
      <c r="O177" s="73">
        <v>-8.0971659919027994E-3</v>
      </c>
      <c r="P177" s="73">
        <v>0.2326530612244897</v>
      </c>
      <c r="Q177" s="24"/>
      <c r="R177" s="73">
        <v>5.6291390728476776E-2</v>
      </c>
      <c r="S177" s="73">
        <v>0</v>
      </c>
      <c r="T177" s="73">
        <v>-0.15987460815047017</v>
      </c>
      <c r="U177" s="73">
        <v>-3.3582089552238847E-2</v>
      </c>
      <c r="V177" s="24"/>
      <c r="W177" s="73">
        <v>3.8610038610038533E-2</v>
      </c>
      <c r="X177" s="73">
        <v>-0.11524163568773238</v>
      </c>
      <c r="Y177" s="73">
        <v>4.6218487394958041E-2</v>
      </c>
      <c r="Z177" s="73">
        <v>-0.1887550200803213</v>
      </c>
      <c r="AA177" s="24"/>
      <c r="AB177" s="73">
        <v>-9.4059405940594032E-2</v>
      </c>
      <c r="AC177" s="73">
        <v>1.6393442622950838E-2</v>
      </c>
      <c r="AD177" s="73">
        <v>6.4516129032258007E-2</v>
      </c>
      <c r="AE177" s="73">
        <v>0.1212121212121211</v>
      </c>
      <c r="AF177" s="24"/>
      <c r="AG177" s="73">
        <v>-5.4054054054054057E-2</v>
      </c>
      <c r="AH177" s="73">
        <v>-1.4285714285714235E-2</v>
      </c>
      <c r="AI177" s="73">
        <v>1.449275362318847E-2</v>
      </c>
      <c r="AJ177" s="73">
        <v>-7.1428571428571397E-2</v>
      </c>
      <c r="AK177" s="24"/>
      <c r="AL177" s="73">
        <v>0.18461538461538463</v>
      </c>
      <c r="AM177" s="73">
        <v>-0.17316017316017318</v>
      </c>
      <c r="AN177" s="73">
        <v>0.20418848167539272</v>
      </c>
      <c r="AO177" s="73">
        <v>-0.14347826086956517</v>
      </c>
      <c r="AP177" s="24"/>
      <c r="AQ177" s="73">
        <v>-1.0152284263959421E-2</v>
      </c>
      <c r="AR177" s="73">
        <v>0.16410256410256419</v>
      </c>
    </row>
    <row r="178" spans="1:44">
      <c r="A178" s="72" t="s">
        <v>8</v>
      </c>
      <c r="B178" s="24"/>
      <c r="C178" s="74"/>
      <c r="D178" s="74"/>
      <c r="E178" s="74"/>
      <c r="F178" s="74"/>
      <c r="G178" s="24">
        <v>0.21980198019801978</v>
      </c>
      <c r="H178" s="74">
        <v>0.50632911392405067</v>
      </c>
      <c r="I178" s="74">
        <v>0.44696969696969702</v>
      </c>
      <c r="J178" s="74">
        <v>0.30769230769230771</v>
      </c>
      <c r="K178" s="74">
        <v>0.29411764705882359</v>
      </c>
      <c r="L178" s="24">
        <v>0.38474025974025983</v>
      </c>
      <c r="M178" s="74">
        <v>0</v>
      </c>
      <c r="N178" s="74">
        <v>0.293193717277487</v>
      </c>
      <c r="O178" s="74">
        <v>0.2009803921568627</v>
      </c>
      <c r="P178" s="74">
        <v>0.3727272727272728</v>
      </c>
      <c r="Q178" s="24">
        <v>0.20984759671746778</v>
      </c>
      <c r="R178" s="74">
        <v>0.34033613445378141</v>
      </c>
      <c r="S178" s="74">
        <v>0.29149797570850211</v>
      </c>
      <c r="T178" s="74">
        <v>9.3877551020408179E-2</v>
      </c>
      <c r="U178" s="74">
        <v>-0.14238410596026485</v>
      </c>
      <c r="V178" s="24">
        <v>0.12887596899224807</v>
      </c>
      <c r="W178" s="74">
        <v>-0.15673981191222575</v>
      </c>
      <c r="X178" s="74">
        <v>-0.25391849529780564</v>
      </c>
      <c r="Y178" s="74">
        <v>-7.089552238805974E-2</v>
      </c>
      <c r="Z178" s="74">
        <v>-0.22007722007722008</v>
      </c>
      <c r="AA178" s="24">
        <v>-0.17768240343347641</v>
      </c>
      <c r="AB178" s="74">
        <v>-0.3197026022304833</v>
      </c>
      <c r="AC178" s="74">
        <v>-0.21848739495798319</v>
      </c>
      <c r="AD178" s="74">
        <v>-0.20481927710843373</v>
      </c>
      <c r="AE178" s="74">
        <v>9.9009900990099098E-2</v>
      </c>
      <c r="AF178" s="24">
        <v>-0.17640918580375786</v>
      </c>
      <c r="AG178" s="74">
        <v>0.14754098360655732</v>
      </c>
      <c r="AH178" s="74">
        <v>0.11290322580645151</v>
      </c>
      <c r="AI178" s="74">
        <v>6.0606060606060552E-2</v>
      </c>
      <c r="AJ178" s="74">
        <v>-0.1216216216216216</v>
      </c>
      <c r="AK178" s="24">
        <v>4.1825095057034245E-2</v>
      </c>
      <c r="AL178" s="74">
        <v>0.10000000000000009</v>
      </c>
      <c r="AM178" s="74">
        <v>-7.7294685990338174E-2</v>
      </c>
      <c r="AN178" s="74">
        <v>9.5238095238095344E-2</v>
      </c>
      <c r="AO178" s="74">
        <v>1.025641025641022E-2</v>
      </c>
      <c r="AP178" s="24">
        <v>3.2846715328467058E-2</v>
      </c>
      <c r="AQ178" s="74">
        <v>-0.1558441558441559</v>
      </c>
      <c r="AR178" s="74">
        <v>0.18848167539267013</v>
      </c>
    </row>
    <row r="179" spans="1:44">
      <c r="A179" s="70" t="s">
        <v>55</v>
      </c>
      <c r="B179" s="66">
        <v>336</v>
      </c>
      <c r="C179" s="71">
        <v>98</v>
      </c>
      <c r="D179" s="71">
        <v>107</v>
      </c>
      <c r="E179" s="71">
        <v>144</v>
      </c>
      <c r="F179" s="71">
        <v>123</v>
      </c>
      <c r="G179" s="66">
        <v>472</v>
      </c>
      <c r="H179" s="71">
        <v>189</v>
      </c>
      <c r="I179" s="71">
        <v>182</v>
      </c>
      <c r="J179" s="71">
        <v>185</v>
      </c>
      <c r="K179" s="71">
        <v>211</v>
      </c>
      <c r="L179" s="66">
        <v>767</v>
      </c>
      <c r="M179" s="71">
        <v>223</v>
      </c>
      <c r="N179" s="71">
        <v>221</v>
      </c>
      <c r="O179" s="71">
        <v>197</v>
      </c>
      <c r="P179" s="71">
        <v>259</v>
      </c>
      <c r="Q179" s="66">
        <v>900</v>
      </c>
      <c r="R179" s="71">
        <v>247</v>
      </c>
      <c r="S179" s="71">
        <v>271</v>
      </c>
      <c r="T179" s="71">
        <v>200</v>
      </c>
      <c r="U179" s="71">
        <v>219</v>
      </c>
      <c r="V179" s="66">
        <v>937</v>
      </c>
      <c r="W179" s="71">
        <v>223</v>
      </c>
      <c r="X179" s="71">
        <v>216</v>
      </c>
      <c r="Y179" s="71">
        <v>153</v>
      </c>
      <c r="Z179" s="71">
        <v>66</v>
      </c>
      <c r="AA179" s="66">
        <v>658</v>
      </c>
      <c r="AB179" s="71">
        <v>141</v>
      </c>
      <c r="AC179" s="71">
        <v>62</v>
      </c>
      <c r="AD179" s="71">
        <v>150</v>
      </c>
      <c r="AE179" s="71">
        <v>132</v>
      </c>
      <c r="AF179" s="66">
        <v>485</v>
      </c>
      <c r="AG179" s="71">
        <v>182</v>
      </c>
      <c r="AH179" s="71">
        <v>165</v>
      </c>
      <c r="AI179" s="71">
        <v>141</v>
      </c>
      <c r="AJ179" s="71">
        <v>113</v>
      </c>
      <c r="AK179" s="66">
        <v>601</v>
      </c>
      <c r="AL179" s="71">
        <v>219</v>
      </c>
      <c r="AM179" s="71">
        <v>111</v>
      </c>
      <c r="AN179" s="71">
        <v>209</v>
      </c>
      <c r="AO179" s="71">
        <v>164</v>
      </c>
      <c r="AP179" s="66">
        <v>703</v>
      </c>
      <c r="AQ179" s="71">
        <v>154</v>
      </c>
      <c r="AR179" s="71">
        <v>173</v>
      </c>
    </row>
    <row r="180" spans="1:44">
      <c r="A180" s="72" t="s">
        <v>7</v>
      </c>
      <c r="B180" s="24"/>
      <c r="C180" s="73"/>
      <c r="D180" s="73">
        <v>9.1836734693877542E-2</v>
      </c>
      <c r="E180" s="73">
        <v>0.34579439252336441</v>
      </c>
      <c r="F180" s="73">
        <v>-0.14583333333333337</v>
      </c>
      <c r="G180" s="24"/>
      <c r="H180" s="73">
        <v>0.53658536585365857</v>
      </c>
      <c r="I180" s="73">
        <v>-3.703703703703709E-2</v>
      </c>
      <c r="J180" s="73">
        <v>1.6483516483516425E-2</v>
      </c>
      <c r="K180" s="73">
        <v>0.14054054054054044</v>
      </c>
      <c r="L180" s="24"/>
      <c r="M180" s="73">
        <v>5.6872037914691864E-2</v>
      </c>
      <c r="N180" s="73">
        <v>-8.9686098654708779E-3</v>
      </c>
      <c r="O180" s="73">
        <v>-0.10859728506787325</v>
      </c>
      <c r="P180" s="73">
        <v>0.31472081218274117</v>
      </c>
      <c r="Q180" s="24"/>
      <c r="R180" s="73">
        <v>-4.633204633204635E-2</v>
      </c>
      <c r="S180" s="73">
        <v>9.7165991902834037E-2</v>
      </c>
      <c r="T180" s="73">
        <v>-0.26199261992619927</v>
      </c>
      <c r="U180" s="73">
        <v>9.4999999999999973E-2</v>
      </c>
      <c r="V180" s="24"/>
      <c r="W180" s="73">
        <v>1.8264840182648401E-2</v>
      </c>
      <c r="X180" s="73">
        <v>-3.1390134529147962E-2</v>
      </c>
      <c r="Y180" s="73">
        <v>-0.29166666666666663</v>
      </c>
      <c r="Z180" s="73">
        <v>-0.56862745098039214</v>
      </c>
      <c r="AA180" s="24"/>
      <c r="AB180" s="73">
        <v>1.1363636363636362</v>
      </c>
      <c r="AC180" s="73">
        <v>-0.56028368794326244</v>
      </c>
      <c r="AD180" s="73">
        <v>1.4193548387096775</v>
      </c>
      <c r="AE180" s="73">
        <v>-0.12</v>
      </c>
      <c r="AF180" s="24"/>
      <c r="AG180" s="73">
        <v>0.3787878787878789</v>
      </c>
      <c r="AH180" s="73">
        <v>-9.3406593406593408E-2</v>
      </c>
      <c r="AI180" s="73">
        <v>-0.1454545454545455</v>
      </c>
      <c r="AJ180" s="73">
        <v>-0.1985815602836879</v>
      </c>
      <c r="AK180" s="24"/>
      <c r="AL180" s="73">
        <v>0.93805309734513265</v>
      </c>
      <c r="AM180" s="73">
        <v>-0.49315068493150682</v>
      </c>
      <c r="AN180" s="73">
        <v>0.88288288288288297</v>
      </c>
      <c r="AO180" s="73">
        <v>-0.21531100478468901</v>
      </c>
      <c r="AP180" s="24"/>
      <c r="AQ180" s="73">
        <v>-6.0975609756097615E-2</v>
      </c>
      <c r="AR180" s="73">
        <v>0.12337662337662336</v>
      </c>
    </row>
    <row r="181" spans="1:44">
      <c r="A181" s="72" t="s">
        <v>8</v>
      </c>
      <c r="B181" s="24"/>
      <c r="C181" s="74"/>
      <c r="D181" s="74"/>
      <c r="E181" s="74"/>
      <c r="F181" s="74"/>
      <c r="G181" s="24">
        <v>0.40476190476190466</v>
      </c>
      <c r="H181" s="74">
        <v>0.9285714285714286</v>
      </c>
      <c r="I181" s="74">
        <v>0.7009345794392523</v>
      </c>
      <c r="J181" s="74">
        <v>0.28472222222222232</v>
      </c>
      <c r="K181" s="74">
        <v>0.71544715447154461</v>
      </c>
      <c r="L181" s="24">
        <v>0.625</v>
      </c>
      <c r="M181" s="74">
        <v>0.17989417989418</v>
      </c>
      <c r="N181" s="74">
        <v>0.21428571428571419</v>
      </c>
      <c r="O181" s="74">
        <v>6.4864864864864868E-2</v>
      </c>
      <c r="P181" s="74">
        <v>0.22748815165876768</v>
      </c>
      <c r="Q181" s="24">
        <v>0.17340286831812257</v>
      </c>
      <c r="R181" s="74">
        <v>0.10762331838565031</v>
      </c>
      <c r="S181" s="74">
        <v>0.2262443438914028</v>
      </c>
      <c r="T181" s="74">
        <v>1.5228426395939021E-2</v>
      </c>
      <c r="U181" s="74">
        <v>-0.15444015444015446</v>
      </c>
      <c r="V181" s="24">
        <v>4.1111111111111098E-2</v>
      </c>
      <c r="W181" s="74">
        <v>-9.7165991902834037E-2</v>
      </c>
      <c r="X181" s="74">
        <v>-0.20295202952029523</v>
      </c>
      <c r="Y181" s="74">
        <v>-0.23499999999999999</v>
      </c>
      <c r="Z181" s="74">
        <v>-0.69863013698630139</v>
      </c>
      <c r="AA181" s="24">
        <v>-0.29775880469583782</v>
      </c>
      <c r="AB181" s="74">
        <v>-0.36771300448430488</v>
      </c>
      <c r="AC181" s="74">
        <v>-0.71296296296296302</v>
      </c>
      <c r="AD181" s="74">
        <v>-1.9607843137254943E-2</v>
      </c>
      <c r="AE181" s="74">
        <v>1</v>
      </c>
      <c r="AF181" s="24">
        <v>-0.26291793313069911</v>
      </c>
      <c r="AG181" s="74">
        <v>0.29078014184397172</v>
      </c>
      <c r="AH181" s="74">
        <v>1.661290322580645</v>
      </c>
      <c r="AI181" s="74">
        <v>-6.0000000000000053E-2</v>
      </c>
      <c r="AJ181" s="74">
        <v>-0.14393939393939392</v>
      </c>
      <c r="AK181" s="24">
        <v>0.2391752577319588</v>
      </c>
      <c r="AL181" s="74">
        <v>0.20329670329670324</v>
      </c>
      <c r="AM181" s="74">
        <v>-0.32727272727272727</v>
      </c>
      <c r="AN181" s="74">
        <v>0.48226950354609932</v>
      </c>
      <c r="AO181" s="74">
        <v>0.45132743362831862</v>
      </c>
      <c r="AP181" s="24">
        <v>0.16971713810316147</v>
      </c>
      <c r="AQ181" s="74">
        <v>-0.29680365296803657</v>
      </c>
      <c r="AR181" s="74">
        <v>0.55855855855855863</v>
      </c>
    </row>
    <row r="182" spans="1:44">
      <c r="A182" s="70" t="s">
        <v>13</v>
      </c>
      <c r="B182" s="66">
        <v>1043</v>
      </c>
      <c r="C182" s="82" t="s">
        <v>56</v>
      </c>
      <c r="D182" s="82" t="s">
        <v>56</v>
      </c>
      <c r="E182" s="82" t="s">
        <v>56</v>
      </c>
      <c r="F182" s="82" t="s">
        <v>56</v>
      </c>
      <c r="G182" s="66">
        <v>1219</v>
      </c>
      <c r="H182" s="71">
        <v>446</v>
      </c>
      <c r="I182" s="71">
        <v>226</v>
      </c>
      <c r="J182" s="71">
        <v>341</v>
      </c>
      <c r="K182" s="71">
        <v>440</v>
      </c>
      <c r="L182" s="66">
        <v>1453</v>
      </c>
      <c r="M182" s="71">
        <v>170</v>
      </c>
      <c r="N182" s="71">
        <v>302</v>
      </c>
      <c r="O182" s="71">
        <v>487</v>
      </c>
      <c r="P182" s="71">
        <v>281</v>
      </c>
      <c r="Q182" s="66">
        <v>1240</v>
      </c>
      <c r="R182" s="71">
        <v>287</v>
      </c>
      <c r="S182" s="71">
        <v>225</v>
      </c>
      <c r="T182" s="71">
        <v>441</v>
      </c>
      <c r="U182" s="71">
        <v>215.93499999999995</v>
      </c>
      <c r="V182" s="66">
        <v>1168.9349999999999</v>
      </c>
      <c r="W182" s="71">
        <v>428</v>
      </c>
      <c r="X182" s="71">
        <v>160</v>
      </c>
      <c r="Y182" s="71">
        <v>317</v>
      </c>
      <c r="Z182" s="71">
        <v>446</v>
      </c>
      <c r="AA182" s="66">
        <v>1351</v>
      </c>
      <c r="AB182" s="71">
        <v>420</v>
      </c>
      <c r="AC182" s="71">
        <v>494</v>
      </c>
      <c r="AD182" s="71">
        <v>481</v>
      </c>
      <c r="AE182" s="71">
        <v>394</v>
      </c>
      <c r="AF182" s="66">
        <v>1789</v>
      </c>
      <c r="AG182" s="71">
        <v>434</v>
      </c>
      <c r="AH182" s="71">
        <v>380</v>
      </c>
      <c r="AI182" s="71">
        <v>458</v>
      </c>
      <c r="AJ182" s="71">
        <v>386</v>
      </c>
      <c r="AK182" s="66">
        <v>1658</v>
      </c>
      <c r="AL182" s="71">
        <v>329</v>
      </c>
      <c r="AM182" s="71">
        <v>345</v>
      </c>
      <c r="AN182" s="71">
        <v>477</v>
      </c>
      <c r="AO182" s="71">
        <v>504</v>
      </c>
      <c r="AP182" s="66">
        <v>1655</v>
      </c>
      <c r="AQ182" s="71">
        <v>385</v>
      </c>
      <c r="AR182" s="71">
        <v>344</v>
      </c>
    </row>
    <row r="183" spans="1:44">
      <c r="A183" s="72" t="s">
        <v>7</v>
      </c>
      <c r="B183" s="24"/>
      <c r="C183" s="73"/>
      <c r="D183" s="73"/>
      <c r="E183" s="73"/>
      <c r="F183" s="73"/>
      <c r="G183" s="24"/>
      <c r="H183" s="73"/>
      <c r="I183" s="73">
        <v>-0.49327354260089684</v>
      </c>
      <c r="J183" s="73">
        <v>0.50884955752212391</v>
      </c>
      <c r="K183" s="73">
        <v>0.29032258064516125</v>
      </c>
      <c r="L183" s="24"/>
      <c r="M183" s="73">
        <v>-0.61363636363636365</v>
      </c>
      <c r="N183" s="73">
        <v>0.77647058823529402</v>
      </c>
      <c r="O183" s="73">
        <v>0.61258278145695355</v>
      </c>
      <c r="P183" s="73">
        <v>-0.4229979466119097</v>
      </c>
      <c r="Q183" s="24"/>
      <c r="R183" s="73">
        <v>2.1352313167259718E-2</v>
      </c>
      <c r="S183" s="73">
        <v>-0.21602787456445993</v>
      </c>
      <c r="T183" s="73">
        <v>0.96</v>
      </c>
      <c r="U183" s="73">
        <v>-0.5103514739229027</v>
      </c>
      <c r="V183" s="24"/>
      <c r="W183" s="73">
        <v>0.98207794012087013</v>
      </c>
      <c r="X183" s="73">
        <v>-0.62616822429906538</v>
      </c>
      <c r="Y183" s="73">
        <v>0.98124999999999996</v>
      </c>
      <c r="Z183" s="73">
        <v>0.40694006309148256</v>
      </c>
      <c r="AA183" s="24"/>
      <c r="AB183" s="73">
        <v>-5.8295964125560484E-2</v>
      </c>
      <c r="AC183" s="73">
        <v>0.17619047619047623</v>
      </c>
      <c r="AD183" s="73">
        <v>-2.6315789473684181E-2</v>
      </c>
      <c r="AE183" s="73">
        <v>-0.18087318087318083</v>
      </c>
      <c r="AF183" s="24"/>
      <c r="AG183" s="73">
        <v>0.10152284263959399</v>
      </c>
      <c r="AH183" s="73">
        <v>-0.12442396313364057</v>
      </c>
      <c r="AI183" s="73">
        <v>0.20526315789473681</v>
      </c>
      <c r="AJ183" s="73">
        <v>-0.15720524017467252</v>
      </c>
      <c r="AK183" s="24"/>
      <c r="AL183" s="73">
        <v>-0.14766839378238339</v>
      </c>
      <c r="AM183" s="73">
        <v>4.8632218844984809E-2</v>
      </c>
      <c r="AN183" s="73">
        <v>0.38260869565217392</v>
      </c>
      <c r="AO183" s="73">
        <v>5.6603773584905648E-2</v>
      </c>
      <c r="AP183" s="24"/>
      <c r="AQ183" s="73">
        <v>-0.23611111111111116</v>
      </c>
      <c r="AR183" s="73">
        <v>-0.10649350649350653</v>
      </c>
    </row>
    <row r="184" spans="1:44">
      <c r="A184" s="72" t="s">
        <v>8</v>
      </c>
      <c r="B184" s="24"/>
      <c r="C184" s="74"/>
      <c r="D184" s="74"/>
      <c r="E184" s="74"/>
      <c r="F184" s="74"/>
      <c r="G184" s="24">
        <v>0.16874400767018227</v>
      </c>
      <c r="H184" s="74"/>
      <c r="I184" s="74"/>
      <c r="J184" s="74"/>
      <c r="K184" s="74"/>
      <c r="L184" s="24">
        <v>0.19196062346185405</v>
      </c>
      <c r="M184" s="74">
        <v>-0.6188340807174888</v>
      </c>
      <c r="N184" s="74">
        <v>0.33628318584070804</v>
      </c>
      <c r="O184" s="74">
        <v>0.42815249266862176</v>
      </c>
      <c r="P184" s="74">
        <v>-0.36136363636363633</v>
      </c>
      <c r="Q184" s="24">
        <v>-0.14659325533379219</v>
      </c>
      <c r="R184" s="74">
        <v>0.68823529411764706</v>
      </c>
      <c r="S184" s="74">
        <v>-0.25496688741721851</v>
      </c>
      <c r="T184" s="74">
        <v>-9.4455852156057452E-2</v>
      </c>
      <c r="U184" s="74">
        <v>-0.23154804270462648</v>
      </c>
      <c r="V184" s="24">
        <v>-5.7310483870967821E-2</v>
      </c>
      <c r="W184" s="74">
        <v>0.49128919860627174</v>
      </c>
      <c r="X184" s="74">
        <v>-0.28888888888888886</v>
      </c>
      <c r="Y184" s="74">
        <v>-0.28117913832199548</v>
      </c>
      <c r="Z184" s="74">
        <v>1.0654363581633368</v>
      </c>
      <c r="AA184" s="24">
        <v>0.15575288617416705</v>
      </c>
      <c r="AB184" s="74">
        <v>-1.8691588785046731E-2</v>
      </c>
      <c r="AC184" s="74">
        <v>2.0874999999999999</v>
      </c>
      <c r="AD184" s="74">
        <v>0.51735015772870652</v>
      </c>
      <c r="AE184" s="74">
        <v>-0.11659192825112108</v>
      </c>
      <c r="AF184" s="24">
        <v>0.32420429311621013</v>
      </c>
      <c r="AG184" s="74">
        <v>3.3333333333333437E-2</v>
      </c>
      <c r="AH184" s="74">
        <v>-0.23076923076923073</v>
      </c>
      <c r="AI184" s="74">
        <v>-4.7817047817047764E-2</v>
      </c>
      <c r="AJ184" s="74">
        <v>-2.0304568527918732E-2</v>
      </c>
      <c r="AK184" s="24">
        <v>-7.3225265511458915E-2</v>
      </c>
      <c r="AL184" s="74">
        <v>-0.24193548387096775</v>
      </c>
      <c r="AM184" s="74">
        <v>-9.210526315789469E-2</v>
      </c>
      <c r="AN184" s="74">
        <v>4.148471615720517E-2</v>
      </c>
      <c r="AO184" s="74">
        <v>0.30569948186528495</v>
      </c>
      <c r="AP184" s="24">
        <v>-1.8094089264173441E-3</v>
      </c>
      <c r="AQ184" s="74">
        <v>0.17021276595744683</v>
      </c>
      <c r="AR184" s="74">
        <v>-2.8985507246376274E-3</v>
      </c>
    </row>
    <row r="185" spans="1:44" ht="12" customHeight="1">
      <c r="A185" s="50" t="s">
        <v>20</v>
      </c>
      <c r="B185" s="40"/>
      <c r="C185" s="52"/>
      <c r="D185" s="52"/>
      <c r="E185" s="52"/>
      <c r="F185" s="52"/>
      <c r="G185" s="40"/>
      <c r="H185" s="52"/>
      <c r="I185" s="52"/>
      <c r="J185" s="52"/>
      <c r="K185" s="52"/>
      <c r="L185" s="40"/>
      <c r="M185" s="52"/>
      <c r="N185" s="52"/>
      <c r="O185" s="52"/>
      <c r="P185" s="52"/>
      <c r="Q185" s="40"/>
      <c r="R185" s="52"/>
      <c r="S185" s="52"/>
      <c r="T185" s="52"/>
      <c r="U185" s="52"/>
      <c r="V185" s="40"/>
      <c r="W185" s="52"/>
      <c r="X185" s="52"/>
      <c r="Y185" s="52"/>
      <c r="Z185" s="52"/>
      <c r="AA185" s="40"/>
      <c r="AB185" s="52"/>
      <c r="AC185" s="52"/>
      <c r="AD185" s="52"/>
      <c r="AE185" s="52"/>
      <c r="AF185" s="40"/>
      <c r="AG185" s="52"/>
      <c r="AH185" s="52"/>
      <c r="AI185" s="52"/>
      <c r="AJ185" s="52"/>
      <c r="AK185" s="40"/>
      <c r="AL185" s="52"/>
      <c r="AM185" s="52"/>
      <c r="AN185" s="52"/>
      <c r="AO185" s="52"/>
      <c r="AP185" s="40"/>
      <c r="AQ185" s="52"/>
      <c r="AR185" s="52"/>
    </row>
    <row r="186" spans="1:44" s="36" customFormat="1">
      <c r="A186" s="70" t="s">
        <v>33</v>
      </c>
      <c r="B186" s="56">
        <v>0.23087694731314545</v>
      </c>
      <c r="C186" s="79">
        <v>0.26491477272727271</v>
      </c>
      <c r="D186" s="79">
        <v>0.32644017725258495</v>
      </c>
      <c r="E186" s="79">
        <v>0.30835734870317005</v>
      </c>
      <c r="F186" s="79">
        <v>0.17209407463276902</v>
      </c>
      <c r="G186" s="56">
        <v>0.26827450106669737</v>
      </c>
      <c r="H186" s="79">
        <v>0.32956259426847662</v>
      </c>
      <c r="I186" s="79">
        <v>0.3292867981790592</v>
      </c>
      <c r="J186" s="79">
        <v>0.36559940431868948</v>
      </c>
      <c r="K186" s="79">
        <v>0.12234042553191489</v>
      </c>
      <c r="L186" s="56">
        <v>0.28719592683386763</v>
      </c>
      <c r="M186" s="79">
        <v>0.37576687116564417</v>
      </c>
      <c r="N186" s="79">
        <v>0.38485080336648814</v>
      </c>
      <c r="O186" s="79">
        <v>0.42025699168556313</v>
      </c>
      <c r="P186" s="79">
        <v>0.37170805116629047</v>
      </c>
      <c r="Q186" s="56">
        <v>0.38818164544936345</v>
      </c>
      <c r="R186" s="79">
        <v>0.17911714770797962</v>
      </c>
      <c r="S186" s="79">
        <v>0.44188034188034186</v>
      </c>
      <c r="T186" s="79">
        <v>0.46037099494097805</v>
      </c>
      <c r="U186" s="79">
        <v>0.35637342908438063</v>
      </c>
      <c r="V186" s="56">
        <v>0.35950946643717729</v>
      </c>
      <c r="W186" s="79">
        <v>0.44954128440366975</v>
      </c>
      <c r="X186" s="79">
        <v>0.37639965546942289</v>
      </c>
      <c r="Y186" s="79">
        <v>0.3646649260226284</v>
      </c>
      <c r="Z186" s="79">
        <v>0.50312221231043708</v>
      </c>
      <c r="AA186" s="56">
        <v>0.42311015118790496</v>
      </c>
      <c r="AB186" s="79">
        <v>0.47387068201948629</v>
      </c>
      <c r="AC186" s="79">
        <v>0.45495093666369313</v>
      </c>
      <c r="AD186" s="79">
        <v>0.43833185448092282</v>
      </c>
      <c r="AE186" s="79">
        <v>0.41689373297002724</v>
      </c>
      <c r="AF186" s="56">
        <v>0.44618133095131757</v>
      </c>
      <c r="AG186" s="79">
        <v>0.46796657381615597</v>
      </c>
      <c r="AH186" s="79">
        <v>0.43895619757688725</v>
      </c>
      <c r="AI186" s="79">
        <v>0.46068455134135061</v>
      </c>
      <c r="AJ186" s="79">
        <v>0.46685082872928174</v>
      </c>
      <c r="AK186" s="56">
        <v>0.45865184155663657</v>
      </c>
      <c r="AL186" s="79">
        <v>0.49146451033243488</v>
      </c>
      <c r="AM186" s="79">
        <v>0.59909502262443437</v>
      </c>
      <c r="AN186" s="79">
        <v>0.46503178928247046</v>
      </c>
      <c r="AO186" s="79">
        <v>0.39246323529411764</v>
      </c>
      <c r="AP186" s="56">
        <v>0.48740639891082371</v>
      </c>
      <c r="AQ186" s="79">
        <v>0.48201438848920863</v>
      </c>
      <c r="AR186" s="79">
        <v>0.49090909090909091</v>
      </c>
    </row>
    <row r="187" spans="1:44" s="36" customFormat="1">
      <c r="A187" s="70" t="s">
        <v>41</v>
      </c>
      <c r="B187" s="56">
        <v>0.12900402590582882</v>
      </c>
      <c r="C187" s="79">
        <v>0.17329545454545456</v>
      </c>
      <c r="D187" s="79">
        <v>0.21418020679468242</v>
      </c>
      <c r="E187" s="79">
        <v>0.1952449567723343</v>
      </c>
      <c r="F187" s="79">
        <v>0.10755879664548063</v>
      </c>
      <c r="G187" s="56">
        <v>0.17278696678872033</v>
      </c>
      <c r="H187" s="79">
        <v>0.25339366515837103</v>
      </c>
      <c r="I187" s="79">
        <v>0.23975720789074356</v>
      </c>
      <c r="J187" s="79">
        <v>0.23752792256142963</v>
      </c>
      <c r="K187" s="79">
        <v>0.10334346504559271</v>
      </c>
      <c r="L187" s="56">
        <v>0.20874976428436734</v>
      </c>
      <c r="M187" s="79">
        <v>0.27607361963190186</v>
      </c>
      <c r="N187" s="79">
        <v>0.26702371843917366</v>
      </c>
      <c r="O187" s="79">
        <v>0.28495842781557068</v>
      </c>
      <c r="P187" s="79">
        <v>0.25583145221971409</v>
      </c>
      <c r="Q187" s="56">
        <v>0.2709481284438533</v>
      </c>
      <c r="R187" s="79">
        <v>0.10441426146010187</v>
      </c>
      <c r="S187" s="79">
        <v>0.28205128205128205</v>
      </c>
      <c r="T187" s="79">
        <v>0.26222596964586847</v>
      </c>
      <c r="U187" s="79">
        <v>0.27737881508078993</v>
      </c>
      <c r="V187" s="56">
        <v>0.23085197934595525</v>
      </c>
      <c r="W187" s="79">
        <v>0.29024186822351961</v>
      </c>
      <c r="X187" s="79">
        <v>0.22652885443583118</v>
      </c>
      <c r="Y187" s="79">
        <v>0.21409921671018275</v>
      </c>
      <c r="Z187" s="79">
        <v>0.33006244424620873</v>
      </c>
      <c r="AA187" s="56">
        <v>0.26501079913606912</v>
      </c>
      <c r="AB187" s="79">
        <v>0.26837909654561559</v>
      </c>
      <c r="AC187" s="79">
        <v>0.26048171275646742</v>
      </c>
      <c r="AD187" s="79">
        <v>0.25554569653948533</v>
      </c>
      <c r="AE187" s="79">
        <v>0.23887375113533152</v>
      </c>
      <c r="AF187" s="56">
        <v>0.2559178204555605</v>
      </c>
      <c r="AG187" s="79">
        <v>0.27390900649953576</v>
      </c>
      <c r="AH187" s="79">
        <v>0.23392357875116496</v>
      </c>
      <c r="AI187" s="79">
        <v>0.2432932469935245</v>
      </c>
      <c r="AJ187" s="79">
        <v>0.26979742173112337</v>
      </c>
      <c r="AK187" s="56">
        <v>0.25526986333101692</v>
      </c>
      <c r="AL187" s="79">
        <v>0.31087151841868821</v>
      </c>
      <c r="AM187" s="79">
        <v>0.34570135746606334</v>
      </c>
      <c r="AN187" s="79">
        <v>0.23251589464123523</v>
      </c>
      <c r="AO187" s="79">
        <v>0.3125</v>
      </c>
      <c r="AP187" s="56">
        <v>0.30043113228953938</v>
      </c>
      <c r="AQ187" s="79">
        <v>0.29496402877697842</v>
      </c>
      <c r="AR187" s="79">
        <v>0.29636363636363638</v>
      </c>
    </row>
    <row r="188" spans="1:44" s="36" customFormat="1">
      <c r="A188" s="70" t="s">
        <v>10</v>
      </c>
      <c r="B188" s="56">
        <v>0.39558900752669351</v>
      </c>
      <c r="C188" s="79">
        <v>0.41974431818181818</v>
      </c>
      <c r="D188" s="79">
        <v>0.48227474150664695</v>
      </c>
      <c r="E188" s="79">
        <v>0.46253602305475505</v>
      </c>
      <c r="F188" s="79">
        <v>0.32712709876315144</v>
      </c>
      <c r="G188" s="56">
        <v>0.42323712812352865</v>
      </c>
      <c r="H188" s="79">
        <v>0.48868778280542985</v>
      </c>
      <c r="I188" s="79">
        <v>0.48482549317147194</v>
      </c>
      <c r="J188" s="79">
        <v>0.50260610573343256</v>
      </c>
      <c r="K188" s="79">
        <v>0.26975683890577506</v>
      </c>
      <c r="L188" s="56">
        <v>0.43692249669998112</v>
      </c>
      <c r="M188" s="79">
        <v>0.50613496932515334</v>
      </c>
      <c r="N188" s="79">
        <v>0.51568477429227233</v>
      </c>
      <c r="O188" s="79">
        <v>0.54950869236583522</v>
      </c>
      <c r="P188" s="79">
        <v>0.50564334085778784</v>
      </c>
      <c r="Q188" s="56">
        <v>0.51928557856735702</v>
      </c>
      <c r="R188" s="79">
        <v>0.31663837011884549</v>
      </c>
      <c r="S188" s="79">
        <v>0.58803418803418805</v>
      </c>
      <c r="T188" s="79">
        <v>0.61214165261382802</v>
      </c>
      <c r="U188" s="79">
        <v>0.51346499102333931</v>
      </c>
      <c r="V188" s="56">
        <v>0.50753012048192769</v>
      </c>
      <c r="W188" s="79">
        <v>0.59799833194328611</v>
      </c>
      <c r="X188" s="79">
        <v>0.52971576227390182</v>
      </c>
      <c r="Y188" s="79">
        <v>0.52567449956483903</v>
      </c>
      <c r="Z188" s="79">
        <v>0.67172167707404107</v>
      </c>
      <c r="AA188" s="56">
        <v>0.58077753779697627</v>
      </c>
      <c r="AB188" s="79">
        <v>0.62178919397697074</v>
      </c>
      <c r="AC188" s="79">
        <v>0.60481712756467443</v>
      </c>
      <c r="AD188" s="79">
        <v>0.59272404614019525</v>
      </c>
      <c r="AE188" s="79">
        <v>0.57493188010899188</v>
      </c>
      <c r="AF188" s="56">
        <v>0.5987047789191603</v>
      </c>
      <c r="AG188" s="79">
        <v>0.62395543175487467</v>
      </c>
      <c r="AH188" s="79">
        <v>0.59925442684063379</v>
      </c>
      <c r="AI188" s="79">
        <v>0.62534690101757628</v>
      </c>
      <c r="AJ188" s="79">
        <v>0.62338858195211788</v>
      </c>
      <c r="AK188" s="56">
        <v>0.61802177438035677</v>
      </c>
      <c r="AL188" s="79">
        <v>0.64959568733153639</v>
      </c>
      <c r="AM188" s="79">
        <v>0.7619909502262443</v>
      </c>
      <c r="AN188" s="79">
        <v>0.63215258855585832</v>
      </c>
      <c r="AO188" s="79">
        <v>0.5625</v>
      </c>
      <c r="AP188" s="56">
        <v>0.65191740412979349</v>
      </c>
      <c r="AQ188" s="79">
        <v>0.64658273381294962</v>
      </c>
      <c r="AR188" s="79">
        <v>0.65909090909090906</v>
      </c>
    </row>
    <row r="189" spans="1:44" s="36" customFormat="1">
      <c r="A189" s="70" t="s">
        <v>19</v>
      </c>
      <c r="B189" s="56">
        <v>8.9795203920882194E-2</v>
      </c>
      <c r="C189" s="79">
        <v>9.0909090909090912E-2</v>
      </c>
      <c r="D189" s="79">
        <v>0.10265878877400296</v>
      </c>
      <c r="E189" s="79">
        <v>8.069164265129683E-2</v>
      </c>
      <c r="F189" s="79">
        <v>0.16393444178380151</v>
      </c>
      <c r="G189" s="56">
        <v>0.10912861060340232</v>
      </c>
      <c r="H189" s="79">
        <v>0.15837104072398189</v>
      </c>
      <c r="I189" s="79">
        <v>0.15857359635811835</v>
      </c>
      <c r="J189" s="79">
        <v>0.14221891288160834</v>
      </c>
      <c r="K189" s="79">
        <v>0.17781155015197569</v>
      </c>
      <c r="L189" s="56">
        <v>0.15915519517254384</v>
      </c>
      <c r="M189" s="79">
        <v>0.17484662576687116</v>
      </c>
      <c r="N189" s="79">
        <v>0.20581484315225707</v>
      </c>
      <c r="O189" s="79">
        <v>0.1889644746787604</v>
      </c>
      <c r="P189" s="79">
        <v>0.22121896162528218</v>
      </c>
      <c r="Q189" s="56">
        <v>0.19779593387801633</v>
      </c>
      <c r="R189" s="79">
        <v>0.28862478777589134</v>
      </c>
      <c r="S189" s="79">
        <v>0.26495726495726496</v>
      </c>
      <c r="T189" s="79">
        <v>0.20489038785834737</v>
      </c>
      <c r="U189" s="79">
        <v>0.25224416517055653</v>
      </c>
      <c r="V189" s="56">
        <v>0.2525817555938038</v>
      </c>
      <c r="W189" s="79">
        <v>0.21851542952460384</v>
      </c>
      <c r="X189" s="79">
        <v>0.20585701981050819</v>
      </c>
      <c r="Y189" s="79">
        <v>0.20713664055700609</v>
      </c>
      <c r="Z189" s="79">
        <v>0.18376449598572703</v>
      </c>
      <c r="AA189" s="56">
        <v>0.20410367170626351</v>
      </c>
      <c r="AB189" s="79">
        <v>0.14526129317980513</v>
      </c>
      <c r="AC189" s="79">
        <v>0.17573595004460305</v>
      </c>
      <c r="AD189" s="79">
        <v>0.16947648624667258</v>
      </c>
      <c r="AE189" s="79">
        <v>0.20435967302452315</v>
      </c>
      <c r="AF189" s="56">
        <v>0.1735149620366235</v>
      </c>
      <c r="AG189" s="79">
        <v>0.19962859795728877</v>
      </c>
      <c r="AH189" s="79">
        <v>0.20037278657968313</v>
      </c>
      <c r="AI189" s="79">
        <v>0.18316373728029603</v>
      </c>
      <c r="AJ189" s="79">
        <v>0.19060773480662985</v>
      </c>
      <c r="AK189" s="56">
        <v>0.19342135742413713</v>
      </c>
      <c r="AL189" s="79">
        <v>0.20485175202156333</v>
      </c>
      <c r="AM189" s="79">
        <v>0.18371040723981902</v>
      </c>
      <c r="AN189" s="79">
        <v>0.18891916439600362</v>
      </c>
      <c r="AO189" s="79">
        <v>0.18198529411764705</v>
      </c>
      <c r="AP189" s="56">
        <v>0.18992511912865895</v>
      </c>
      <c r="AQ189" s="79">
        <v>0.19964028776978418</v>
      </c>
      <c r="AR189" s="79">
        <v>0.18454545454545454</v>
      </c>
    </row>
    <row r="190" spans="1:44" ht="3.75" customHeight="1">
      <c r="A190" s="44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</row>
    <row r="191" spans="1:44" ht="13.5" customHeight="1">
      <c r="A191" s="100" t="s">
        <v>110</v>
      </c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  <c r="AR191" s="100"/>
    </row>
    <row r="192" spans="1:44" ht="17.25" customHeight="1">
      <c r="A192" s="35" t="s">
        <v>100</v>
      </c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</row>
    <row r="193" spans="1:44" ht="17.25" customHeight="1">
      <c r="A193" s="33"/>
      <c r="B193" s="22"/>
      <c r="C193" s="21"/>
      <c r="D193" s="21"/>
      <c r="E193" s="21"/>
      <c r="F193" s="21"/>
      <c r="G193" s="22"/>
      <c r="H193" s="21"/>
      <c r="I193" s="21"/>
      <c r="J193" s="21"/>
      <c r="K193" s="21"/>
      <c r="L193" s="22"/>
      <c r="M193" s="21"/>
      <c r="N193" s="21"/>
      <c r="O193" s="21"/>
      <c r="P193" s="21"/>
      <c r="Q193" s="22"/>
      <c r="R193" s="21"/>
      <c r="S193" s="21"/>
      <c r="T193" s="21"/>
      <c r="U193" s="21"/>
      <c r="V193" s="22"/>
      <c r="W193" s="21"/>
      <c r="X193" s="21"/>
      <c r="Y193" s="21"/>
      <c r="Z193" s="21"/>
      <c r="AA193" s="22"/>
      <c r="AB193" s="21"/>
      <c r="AC193" s="21"/>
      <c r="AD193" s="21"/>
      <c r="AE193" s="21"/>
      <c r="AF193" s="22"/>
      <c r="AG193" s="21"/>
      <c r="AH193" s="21"/>
      <c r="AI193" s="21"/>
      <c r="AJ193" s="21"/>
      <c r="AK193" s="22"/>
      <c r="AL193" s="21"/>
      <c r="AM193" s="21"/>
      <c r="AN193" s="21"/>
      <c r="AO193" s="21"/>
      <c r="AP193" s="22"/>
      <c r="AQ193" s="21"/>
      <c r="AR193" s="21"/>
    </row>
    <row r="194" spans="1:44" ht="17.25" customHeight="1">
      <c r="A194" s="40" t="s">
        <v>99</v>
      </c>
      <c r="B194" s="41"/>
      <c r="C194" s="42"/>
      <c r="D194" s="42"/>
      <c r="E194" s="42"/>
      <c r="F194" s="42"/>
      <c r="G194" s="41"/>
      <c r="H194" s="42"/>
      <c r="I194" s="42"/>
      <c r="J194" s="42"/>
      <c r="K194" s="42"/>
      <c r="L194" s="41"/>
      <c r="M194" s="42"/>
      <c r="N194" s="42"/>
      <c r="O194" s="42"/>
      <c r="P194" s="42"/>
      <c r="Q194" s="41"/>
      <c r="R194" s="42"/>
      <c r="S194" s="42"/>
      <c r="T194" s="42"/>
      <c r="U194" s="42"/>
      <c r="V194" s="41"/>
      <c r="W194" s="42"/>
      <c r="X194" s="42"/>
      <c r="Y194" s="42"/>
      <c r="Z194" s="42"/>
      <c r="AA194" s="41"/>
      <c r="AB194" s="42"/>
      <c r="AC194" s="42"/>
      <c r="AD194" s="42"/>
      <c r="AE194" s="42"/>
      <c r="AF194" s="41"/>
      <c r="AG194" s="42"/>
      <c r="AH194" s="42"/>
      <c r="AI194" s="42"/>
      <c r="AJ194" s="42"/>
      <c r="AK194" s="41"/>
      <c r="AL194" s="42"/>
      <c r="AM194" s="42"/>
      <c r="AN194" s="42"/>
      <c r="AO194" s="42"/>
      <c r="AP194" s="41"/>
      <c r="AQ194" s="42"/>
      <c r="AR194" s="42"/>
    </row>
    <row r="195" spans="1:44" ht="12.75" customHeight="1">
      <c r="A195" s="70" t="s">
        <v>108</v>
      </c>
      <c r="B195" s="37">
        <v>2121</v>
      </c>
      <c r="C195" s="82" t="s">
        <v>56</v>
      </c>
      <c r="D195" s="82" t="s">
        <v>56</v>
      </c>
      <c r="E195" s="82" t="s">
        <v>56</v>
      </c>
      <c r="F195" s="82" t="s">
        <v>56</v>
      </c>
      <c r="G195" s="37">
        <v>1873</v>
      </c>
      <c r="H195" s="82" t="s">
        <v>56</v>
      </c>
      <c r="I195" s="82" t="s">
        <v>56</v>
      </c>
      <c r="J195" s="82" t="s">
        <v>56</v>
      </c>
      <c r="K195" s="82" t="s">
        <v>56</v>
      </c>
      <c r="L195" s="37">
        <v>1690</v>
      </c>
      <c r="M195" s="82" t="s">
        <v>56</v>
      </c>
      <c r="N195" s="82" t="s">
        <v>56</v>
      </c>
      <c r="O195" s="82" t="s">
        <v>56</v>
      </c>
      <c r="P195" s="82" t="s">
        <v>56</v>
      </c>
      <c r="Q195" s="37">
        <v>1609</v>
      </c>
      <c r="R195" s="71">
        <v>271</v>
      </c>
      <c r="S195" s="71">
        <v>253</v>
      </c>
      <c r="T195" s="71">
        <v>282</v>
      </c>
      <c r="U195" s="71">
        <v>268</v>
      </c>
      <c r="V195" s="37">
        <v>1074</v>
      </c>
      <c r="W195" s="71">
        <v>237</v>
      </c>
      <c r="X195" s="71">
        <v>263</v>
      </c>
      <c r="Y195" s="71">
        <v>278</v>
      </c>
      <c r="Z195" s="71">
        <v>255</v>
      </c>
      <c r="AA195" s="37">
        <v>1033</v>
      </c>
      <c r="AB195" s="71">
        <v>230</v>
      </c>
      <c r="AC195" s="71">
        <v>218</v>
      </c>
      <c r="AD195" s="71">
        <v>224</v>
      </c>
      <c r="AE195" s="71">
        <v>223</v>
      </c>
      <c r="AF195" s="37">
        <v>895</v>
      </c>
      <c r="AG195" s="71">
        <v>190</v>
      </c>
      <c r="AH195" s="71">
        <v>188</v>
      </c>
      <c r="AI195" s="71">
        <v>203</v>
      </c>
      <c r="AJ195" s="71">
        <v>196</v>
      </c>
      <c r="AK195" s="37">
        <v>777</v>
      </c>
      <c r="AL195" s="71">
        <v>180</v>
      </c>
      <c r="AM195" s="71">
        <v>176</v>
      </c>
      <c r="AN195" s="71">
        <v>186</v>
      </c>
      <c r="AO195" s="71">
        <v>179</v>
      </c>
      <c r="AP195" s="37">
        <v>721</v>
      </c>
      <c r="AQ195" s="71">
        <v>172</v>
      </c>
      <c r="AR195" s="71">
        <v>170</v>
      </c>
    </row>
    <row r="196" spans="1:44" ht="12.75" customHeight="1">
      <c r="A196" s="72" t="s">
        <v>7</v>
      </c>
      <c r="B196" s="24"/>
      <c r="C196" s="74"/>
      <c r="D196" s="74"/>
      <c r="E196" s="74"/>
      <c r="F196" s="74"/>
      <c r="G196" s="24"/>
      <c r="H196" s="74"/>
      <c r="I196" s="74"/>
      <c r="J196" s="74"/>
      <c r="K196" s="74"/>
      <c r="L196" s="24"/>
      <c r="M196" s="73"/>
      <c r="N196" s="73"/>
      <c r="O196" s="73"/>
      <c r="P196" s="73"/>
      <c r="Q196" s="24"/>
      <c r="R196" s="73"/>
      <c r="S196" s="73">
        <v>-6.6420664206642055E-2</v>
      </c>
      <c r="T196" s="73">
        <v>0.11462450592885376</v>
      </c>
      <c r="U196" s="73">
        <v>-4.9645390070921946E-2</v>
      </c>
      <c r="V196" s="24"/>
      <c r="W196" s="73">
        <v>-0.11567164179104472</v>
      </c>
      <c r="X196" s="73">
        <v>0.10970464135021096</v>
      </c>
      <c r="Y196" s="73">
        <v>5.7034220532319324E-2</v>
      </c>
      <c r="Z196" s="73">
        <v>-8.2733812949640329E-2</v>
      </c>
      <c r="AA196" s="24"/>
      <c r="AB196" s="73">
        <v>-9.8039215686274495E-2</v>
      </c>
      <c r="AC196" s="73">
        <v>-5.2173913043478293E-2</v>
      </c>
      <c r="AD196" s="73">
        <v>2.7522935779816571E-2</v>
      </c>
      <c r="AE196" s="73">
        <v>-4.4642857142856984E-3</v>
      </c>
      <c r="AF196" s="24"/>
      <c r="AG196" s="73">
        <v>-0.14798206278026904</v>
      </c>
      <c r="AH196" s="73">
        <v>-1.0526315789473717E-2</v>
      </c>
      <c r="AI196" s="73">
        <v>7.9787234042553168E-2</v>
      </c>
      <c r="AJ196" s="73">
        <v>-3.4482758620689613E-2</v>
      </c>
      <c r="AK196" s="24"/>
      <c r="AL196" s="73">
        <v>-8.1632653061224469E-2</v>
      </c>
      <c r="AM196" s="73">
        <v>-2.2222222222222254E-2</v>
      </c>
      <c r="AN196" s="73">
        <v>5.6818181818181879E-2</v>
      </c>
      <c r="AO196" s="73">
        <v>-3.7634408602150504E-2</v>
      </c>
      <c r="AP196" s="24"/>
      <c r="AQ196" s="73">
        <v>-3.9106145251396662E-2</v>
      </c>
      <c r="AR196" s="73">
        <v>-1.1627906976744207E-2</v>
      </c>
    </row>
    <row r="197" spans="1:44" ht="12.75" customHeight="1">
      <c r="A197" s="72" t="s">
        <v>8</v>
      </c>
      <c r="B197" s="24"/>
      <c r="C197" s="74"/>
      <c r="D197" s="74"/>
      <c r="E197" s="74"/>
      <c r="F197" s="74"/>
      <c r="G197" s="24">
        <v>-0.11692597831211693</v>
      </c>
      <c r="H197" s="74"/>
      <c r="I197" s="74"/>
      <c r="J197" s="74"/>
      <c r="K197" s="74"/>
      <c r="L197" s="24">
        <v>-9.7704217832354501E-2</v>
      </c>
      <c r="M197" s="74"/>
      <c r="N197" s="74"/>
      <c r="O197" s="74"/>
      <c r="P197" s="74"/>
      <c r="Q197" s="24">
        <v>-4.7928994082840237E-2</v>
      </c>
      <c r="R197" s="74"/>
      <c r="S197" s="74"/>
      <c r="T197" s="74"/>
      <c r="U197" s="74"/>
      <c r="V197" s="24">
        <v>-0.33250466128029832</v>
      </c>
      <c r="W197" s="74">
        <v>-0.12546125461254609</v>
      </c>
      <c r="X197" s="74">
        <v>3.9525691699604737E-2</v>
      </c>
      <c r="Y197" s="74">
        <v>-1.4184397163120588E-2</v>
      </c>
      <c r="Z197" s="74">
        <v>-4.8507462686567138E-2</v>
      </c>
      <c r="AA197" s="24">
        <v>-3.8175046554934866E-2</v>
      </c>
      <c r="AB197" s="74">
        <v>-2.9535864978902926E-2</v>
      </c>
      <c r="AC197" s="74">
        <v>-0.17110266159695819</v>
      </c>
      <c r="AD197" s="74">
        <v>-0.19424460431654678</v>
      </c>
      <c r="AE197" s="74">
        <v>-0.12549019607843137</v>
      </c>
      <c r="AF197" s="24">
        <v>-0.13359148112294283</v>
      </c>
      <c r="AG197" s="74">
        <v>-0.17391304347826086</v>
      </c>
      <c r="AH197" s="74">
        <v>-0.13761467889908252</v>
      </c>
      <c r="AI197" s="74">
        <v>-9.375E-2</v>
      </c>
      <c r="AJ197" s="74">
        <v>-0.12107623318385652</v>
      </c>
      <c r="AK197" s="24">
        <v>-0.13184357541899439</v>
      </c>
      <c r="AL197" s="74">
        <v>-5.2631578947368474E-2</v>
      </c>
      <c r="AM197" s="74">
        <v>-6.3829787234042534E-2</v>
      </c>
      <c r="AN197" s="74">
        <v>-8.3743842364532028E-2</v>
      </c>
      <c r="AO197" s="74">
        <v>-8.6734693877551061E-2</v>
      </c>
      <c r="AP197" s="24">
        <v>-7.2072072072072113E-2</v>
      </c>
      <c r="AQ197" s="74">
        <v>-4.4444444444444398E-2</v>
      </c>
      <c r="AR197" s="74">
        <v>-3.4090909090909061E-2</v>
      </c>
    </row>
    <row r="198" spans="1:44" ht="12.75" customHeight="1">
      <c r="A198" s="70" t="s">
        <v>103</v>
      </c>
      <c r="B198" s="126" t="s">
        <v>47</v>
      </c>
      <c r="C198" s="82" t="s">
        <v>56</v>
      </c>
      <c r="D198" s="82" t="s">
        <v>56</v>
      </c>
      <c r="E198" s="82" t="s">
        <v>56</v>
      </c>
      <c r="F198" s="82" t="s">
        <v>56</v>
      </c>
      <c r="G198" s="126" t="s">
        <v>47</v>
      </c>
      <c r="H198" s="82" t="s">
        <v>56</v>
      </c>
      <c r="I198" s="82" t="s">
        <v>56</v>
      </c>
      <c r="J198" s="82" t="s">
        <v>56</v>
      </c>
      <c r="K198" s="82" t="s">
        <v>56</v>
      </c>
      <c r="L198" s="37">
        <v>278</v>
      </c>
      <c r="M198" s="82" t="s">
        <v>56</v>
      </c>
      <c r="N198" s="82" t="s">
        <v>56</v>
      </c>
      <c r="O198" s="82" t="s">
        <v>56</v>
      </c>
      <c r="P198" s="82" t="s">
        <v>56</v>
      </c>
      <c r="Q198" s="37">
        <v>240</v>
      </c>
      <c r="R198" s="71">
        <v>62</v>
      </c>
      <c r="S198" s="71">
        <v>60</v>
      </c>
      <c r="T198" s="71">
        <v>63</v>
      </c>
      <c r="U198" s="71">
        <v>62</v>
      </c>
      <c r="V198" s="37">
        <v>247</v>
      </c>
      <c r="W198" s="71">
        <v>63</v>
      </c>
      <c r="X198" s="71">
        <v>59</v>
      </c>
      <c r="Y198" s="71">
        <v>70</v>
      </c>
      <c r="Z198" s="71">
        <v>53</v>
      </c>
      <c r="AA198" s="37">
        <v>245</v>
      </c>
      <c r="AB198" s="71">
        <v>59</v>
      </c>
      <c r="AC198" s="71">
        <v>55</v>
      </c>
      <c r="AD198" s="71">
        <v>61</v>
      </c>
      <c r="AE198" s="150">
        <v>58</v>
      </c>
      <c r="AF198" s="37">
        <v>233</v>
      </c>
      <c r="AG198" s="71">
        <v>55</v>
      </c>
      <c r="AH198" s="71">
        <v>53</v>
      </c>
      <c r="AI198" s="71">
        <v>57</v>
      </c>
      <c r="AJ198" s="150">
        <v>52</v>
      </c>
      <c r="AK198" s="37">
        <v>217</v>
      </c>
      <c r="AL198" s="71">
        <v>51</v>
      </c>
      <c r="AM198" s="71">
        <v>47</v>
      </c>
      <c r="AN198" s="71">
        <v>54</v>
      </c>
      <c r="AO198" s="150">
        <v>50</v>
      </c>
      <c r="AP198" s="37">
        <v>202</v>
      </c>
      <c r="AQ198" s="71">
        <v>49</v>
      </c>
      <c r="AR198" s="71">
        <v>46</v>
      </c>
    </row>
    <row r="199" spans="1:44" ht="12.75" customHeight="1">
      <c r="A199" s="72" t="s">
        <v>7</v>
      </c>
      <c r="B199" s="24"/>
      <c r="C199" s="73"/>
      <c r="D199" s="73"/>
      <c r="E199" s="73"/>
      <c r="F199" s="73"/>
      <c r="G199" s="24"/>
      <c r="H199" s="73"/>
      <c r="I199" s="73"/>
      <c r="J199" s="73"/>
      <c r="K199" s="73"/>
      <c r="L199" s="24"/>
      <c r="M199" s="73"/>
      <c r="N199" s="73"/>
      <c r="O199" s="73"/>
      <c r="P199" s="73"/>
      <c r="Q199" s="24"/>
      <c r="R199" s="73"/>
      <c r="S199" s="73">
        <v>-3.2258064516129004E-2</v>
      </c>
      <c r="T199" s="73">
        <v>5.0000000000000044E-2</v>
      </c>
      <c r="U199" s="73">
        <v>-1.5873015873015928E-2</v>
      </c>
      <c r="V199" s="24"/>
      <c r="W199" s="73">
        <v>1.6129032258064502E-2</v>
      </c>
      <c r="X199" s="73">
        <v>-6.3492063492063489E-2</v>
      </c>
      <c r="Y199" s="73">
        <v>0.18644067796610164</v>
      </c>
      <c r="Z199" s="73">
        <v>-0.24285714285714288</v>
      </c>
      <c r="AA199" s="24"/>
      <c r="AB199" s="73">
        <v>0.1132075471698113</v>
      </c>
      <c r="AC199" s="73">
        <v>-6.7796610169491567E-2</v>
      </c>
      <c r="AD199" s="73">
        <v>0.10909090909090913</v>
      </c>
      <c r="AE199" s="73">
        <v>-4.9180327868852514E-2</v>
      </c>
      <c r="AF199" s="24"/>
      <c r="AG199" s="73">
        <v>-5.1724137931034475E-2</v>
      </c>
      <c r="AH199" s="73">
        <v>-3.6363636363636376E-2</v>
      </c>
      <c r="AI199" s="73">
        <v>7.547169811320753E-2</v>
      </c>
      <c r="AJ199" s="73">
        <v>-8.7719298245614086E-2</v>
      </c>
      <c r="AK199" s="24"/>
      <c r="AL199" s="73">
        <v>-1.9230769230769273E-2</v>
      </c>
      <c r="AM199" s="73">
        <v>-7.8431372549019662E-2</v>
      </c>
      <c r="AN199" s="73">
        <v>0.14893617021276606</v>
      </c>
      <c r="AO199" s="73">
        <v>-7.407407407407407E-2</v>
      </c>
      <c r="AP199" s="24"/>
      <c r="AQ199" s="73">
        <v>-2.0000000000000018E-2</v>
      </c>
      <c r="AR199" s="73">
        <v>-6.1224489795918324E-2</v>
      </c>
    </row>
    <row r="200" spans="1:44" ht="12.75" customHeight="1">
      <c r="A200" s="72" t="s">
        <v>8</v>
      </c>
      <c r="B200" s="24"/>
      <c r="C200" s="74"/>
      <c r="D200" s="74"/>
      <c r="E200" s="74"/>
      <c r="F200" s="74"/>
      <c r="G200" s="24"/>
      <c r="H200" s="74"/>
      <c r="I200" s="74"/>
      <c r="J200" s="74"/>
      <c r="K200" s="74"/>
      <c r="L200" s="24"/>
      <c r="M200" s="74"/>
      <c r="N200" s="74"/>
      <c r="O200" s="74"/>
      <c r="P200" s="74"/>
      <c r="Q200" s="24">
        <v>-0.13669064748201443</v>
      </c>
      <c r="R200" s="74"/>
      <c r="S200" s="74"/>
      <c r="T200" s="74"/>
      <c r="U200" s="74"/>
      <c r="V200" s="24">
        <v>2.9166666666666563E-2</v>
      </c>
      <c r="W200" s="74">
        <v>1.6129032258064502E-2</v>
      </c>
      <c r="X200" s="74">
        <v>-1.6666666666666718E-2</v>
      </c>
      <c r="Y200" s="74">
        <v>0.11111111111111116</v>
      </c>
      <c r="Z200" s="74">
        <v>-0.14516129032258063</v>
      </c>
      <c r="AA200" s="24">
        <v>-8.0971659919027994E-3</v>
      </c>
      <c r="AB200" s="74">
        <v>-6.3492063492063489E-2</v>
      </c>
      <c r="AC200" s="74">
        <v>-6.7796610169491567E-2</v>
      </c>
      <c r="AD200" s="74">
        <v>-0.12857142857142856</v>
      </c>
      <c r="AE200" s="74">
        <v>9.4339622641509413E-2</v>
      </c>
      <c r="AF200" s="24">
        <v>-4.8979591836734726E-2</v>
      </c>
      <c r="AG200" s="74">
        <v>-6.7796610169491567E-2</v>
      </c>
      <c r="AH200" s="74">
        <v>-3.6363636363636376E-2</v>
      </c>
      <c r="AI200" s="74">
        <v>-6.557377049180324E-2</v>
      </c>
      <c r="AJ200" s="74">
        <v>-0.10344827586206895</v>
      </c>
      <c r="AK200" s="24">
        <v>-6.8669527896995763E-2</v>
      </c>
      <c r="AL200" s="74">
        <v>-7.2727272727272751E-2</v>
      </c>
      <c r="AM200" s="74">
        <v>-0.1132075471698113</v>
      </c>
      <c r="AN200" s="74">
        <v>-5.2631578947368474E-2</v>
      </c>
      <c r="AO200" s="74">
        <v>-3.8461538461538436E-2</v>
      </c>
      <c r="AP200" s="24">
        <v>-6.9124423963133674E-2</v>
      </c>
      <c r="AQ200" s="74">
        <v>-3.9215686274509776E-2</v>
      </c>
      <c r="AR200" s="74">
        <v>-2.1276595744680882E-2</v>
      </c>
    </row>
    <row r="201" spans="1:44" ht="12.75" customHeight="1">
      <c r="A201" s="70" t="s">
        <v>101</v>
      </c>
      <c r="B201" s="126" t="s">
        <v>47</v>
      </c>
      <c r="C201" s="82" t="s">
        <v>56</v>
      </c>
      <c r="D201" s="82" t="s">
        <v>56</v>
      </c>
      <c r="E201" s="82" t="s">
        <v>56</v>
      </c>
      <c r="F201" s="82" t="s">
        <v>56</v>
      </c>
      <c r="G201" s="126" t="s">
        <v>47</v>
      </c>
      <c r="H201" s="82" t="s">
        <v>56</v>
      </c>
      <c r="I201" s="82" t="s">
        <v>56</v>
      </c>
      <c r="J201" s="82" t="s">
        <v>56</v>
      </c>
      <c r="K201" s="82" t="s">
        <v>56</v>
      </c>
      <c r="L201" s="37">
        <v>871</v>
      </c>
      <c r="M201" s="82" t="s">
        <v>56</v>
      </c>
      <c r="N201" s="82" t="s">
        <v>56</v>
      </c>
      <c r="O201" s="82" t="s">
        <v>56</v>
      </c>
      <c r="P201" s="82" t="s">
        <v>56</v>
      </c>
      <c r="Q201" s="37">
        <v>855</v>
      </c>
      <c r="R201" s="71">
        <v>79</v>
      </c>
      <c r="S201" s="71">
        <v>78</v>
      </c>
      <c r="T201" s="71">
        <v>79</v>
      </c>
      <c r="U201" s="71">
        <v>78</v>
      </c>
      <c r="V201" s="37">
        <v>314</v>
      </c>
      <c r="W201" s="71">
        <v>75</v>
      </c>
      <c r="X201" s="71">
        <v>72</v>
      </c>
      <c r="Y201" s="71">
        <v>70</v>
      </c>
      <c r="Z201" s="71">
        <v>64</v>
      </c>
      <c r="AA201" s="37">
        <v>281</v>
      </c>
      <c r="AB201" s="71">
        <v>57</v>
      </c>
      <c r="AC201" s="71">
        <v>58</v>
      </c>
      <c r="AD201" s="71">
        <v>55</v>
      </c>
      <c r="AE201" s="71">
        <v>50</v>
      </c>
      <c r="AF201" s="37">
        <v>220</v>
      </c>
      <c r="AG201" s="71">
        <v>42</v>
      </c>
      <c r="AH201" s="71">
        <v>39</v>
      </c>
      <c r="AI201" s="71">
        <v>42</v>
      </c>
      <c r="AJ201" s="71">
        <v>38</v>
      </c>
      <c r="AK201" s="37">
        <v>161</v>
      </c>
      <c r="AL201" s="71">
        <v>38</v>
      </c>
      <c r="AM201" s="71">
        <v>37</v>
      </c>
      <c r="AN201" s="71">
        <v>35</v>
      </c>
      <c r="AO201" s="71">
        <v>35</v>
      </c>
      <c r="AP201" s="37">
        <v>145</v>
      </c>
      <c r="AQ201" s="71">
        <v>34</v>
      </c>
      <c r="AR201" s="71">
        <v>33</v>
      </c>
    </row>
    <row r="202" spans="1:44" ht="12.75" customHeight="1">
      <c r="A202" s="72" t="s">
        <v>7</v>
      </c>
      <c r="B202" s="24"/>
      <c r="C202" s="73"/>
      <c r="D202" s="73"/>
      <c r="E202" s="73"/>
      <c r="F202" s="73"/>
      <c r="G202" s="24"/>
      <c r="H202" s="73"/>
      <c r="I202" s="73"/>
      <c r="J202" s="73"/>
      <c r="K202" s="73"/>
      <c r="L202" s="24"/>
      <c r="M202" s="73"/>
      <c r="N202" s="73"/>
      <c r="O202" s="73"/>
      <c r="P202" s="73"/>
      <c r="Q202" s="24"/>
      <c r="R202" s="73"/>
      <c r="S202" s="73">
        <v>-1.2658227848101222E-2</v>
      </c>
      <c r="T202" s="73">
        <v>1.2820512820512775E-2</v>
      </c>
      <c r="U202" s="73">
        <v>-1.2658227848101222E-2</v>
      </c>
      <c r="V202" s="24"/>
      <c r="W202" s="73">
        <v>-3.8461538461538436E-2</v>
      </c>
      <c r="X202" s="73">
        <v>-4.0000000000000036E-2</v>
      </c>
      <c r="Y202" s="73">
        <v>-2.777777777777779E-2</v>
      </c>
      <c r="Z202" s="73">
        <v>-8.5714285714285743E-2</v>
      </c>
      <c r="AA202" s="24"/>
      <c r="AB202" s="73">
        <v>-0.109375</v>
      </c>
      <c r="AC202" s="73">
        <v>1.7543859649122862E-2</v>
      </c>
      <c r="AD202" s="73">
        <v>-5.1724137931034475E-2</v>
      </c>
      <c r="AE202" s="73">
        <v>-9.0909090909090939E-2</v>
      </c>
      <c r="AF202" s="24"/>
      <c r="AG202" s="73">
        <v>-0.16000000000000003</v>
      </c>
      <c r="AH202" s="73">
        <v>-7.1428571428571397E-2</v>
      </c>
      <c r="AI202" s="73">
        <v>7.6923076923076872E-2</v>
      </c>
      <c r="AJ202" s="73">
        <v>-9.5238095238095233E-2</v>
      </c>
      <c r="AK202" s="24"/>
      <c r="AL202" s="73">
        <v>0</v>
      </c>
      <c r="AM202" s="73">
        <v>-2.6315789473684181E-2</v>
      </c>
      <c r="AN202" s="73">
        <v>-5.4054054054054057E-2</v>
      </c>
      <c r="AO202" s="73">
        <v>0</v>
      </c>
      <c r="AP202" s="24"/>
      <c r="AQ202" s="73">
        <v>-2.8571428571428581E-2</v>
      </c>
      <c r="AR202" s="73">
        <v>-2.9411764705882359E-2</v>
      </c>
    </row>
    <row r="203" spans="1:44" ht="12.75" customHeight="1">
      <c r="A203" s="72" t="s">
        <v>8</v>
      </c>
      <c r="B203" s="24"/>
      <c r="C203" s="74"/>
      <c r="D203" s="74"/>
      <c r="E203" s="74"/>
      <c r="F203" s="74"/>
      <c r="G203" s="24"/>
      <c r="H203" s="74"/>
      <c r="I203" s="74"/>
      <c r="J203" s="74"/>
      <c r="K203" s="74"/>
      <c r="L203" s="24"/>
      <c r="M203" s="74"/>
      <c r="N203" s="74"/>
      <c r="O203" s="74"/>
      <c r="P203" s="74"/>
      <c r="Q203" s="24">
        <v>-1.8369690011481032E-2</v>
      </c>
      <c r="R203" s="74"/>
      <c r="S203" s="74"/>
      <c r="T203" s="74"/>
      <c r="U203" s="74"/>
      <c r="V203" s="24">
        <v>-0.63274853801169595</v>
      </c>
      <c r="W203" s="74">
        <v>-5.0632911392405111E-2</v>
      </c>
      <c r="X203" s="74">
        <v>-7.6923076923076872E-2</v>
      </c>
      <c r="Y203" s="74">
        <v>-0.11392405063291144</v>
      </c>
      <c r="Z203" s="74">
        <v>-0.17948717948717952</v>
      </c>
      <c r="AA203" s="24">
        <v>-0.10509554140127386</v>
      </c>
      <c r="AB203" s="74">
        <v>-0.24</v>
      </c>
      <c r="AC203" s="74">
        <v>-0.19444444444444442</v>
      </c>
      <c r="AD203" s="74">
        <v>-0.2142857142857143</v>
      </c>
      <c r="AE203" s="74">
        <v>-0.21875</v>
      </c>
      <c r="AF203" s="24">
        <v>-0.2170818505338078</v>
      </c>
      <c r="AG203" s="74">
        <v>-0.26315789473684215</v>
      </c>
      <c r="AH203" s="74">
        <v>-0.32758620689655171</v>
      </c>
      <c r="AI203" s="74">
        <v>-0.23636363636363633</v>
      </c>
      <c r="AJ203" s="74">
        <v>-0.24</v>
      </c>
      <c r="AK203" s="24">
        <v>-0.26818181818181819</v>
      </c>
      <c r="AL203" s="74">
        <v>-9.5238095238095233E-2</v>
      </c>
      <c r="AM203" s="74">
        <v>-5.1282051282051322E-2</v>
      </c>
      <c r="AN203" s="74">
        <v>-0.16666666666666663</v>
      </c>
      <c r="AO203" s="74">
        <v>-7.8947368421052655E-2</v>
      </c>
      <c r="AP203" s="24">
        <v>-9.9378881987577605E-2</v>
      </c>
      <c r="AQ203" s="74">
        <v>-0.10526315789473684</v>
      </c>
      <c r="AR203" s="74">
        <v>-0.10810810810810811</v>
      </c>
    </row>
    <row r="204" spans="1:44" ht="12.75" customHeight="1">
      <c r="A204" s="70" t="s">
        <v>116</v>
      </c>
      <c r="B204" s="126" t="s">
        <v>47</v>
      </c>
      <c r="C204" s="82" t="s">
        <v>56</v>
      </c>
      <c r="D204" s="82" t="s">
        <v>56</v>
      </c>
      <c r="E204" s="82" t="s">
        <v>56</v>
      </c>
      <c r="F204" s="82" t="s">
        <v>56</v>
      </c>
      <c r="G204" s="126" t="s">
        <v>47</v>
      </c>
      <c r="H204" s="82" t="s">
        <v>56</v>
      </c>
      <c r="I204" s="82" t="s">
        <v>56</v>
      </c>
      <c r="J204" s="82" t="s">
        <v>56</v>
      </c>
      <c r="K204" s="82" t="s">
        <v>56</v>
      </c>
      <c r="L204" s="37">
        <v>218</v>
      </c>
      <c r="M204" s="82" t="s">
        <v>56</v>
      </c>
      <c r="N204" s="82" t="s">
        <v>56</v>
      </c>
      <c r="O204" s="82" t="s">
        <v>56</v>
      </c>
      <c r="P204" s="82" t="s">
        <v>56</v>
      </c>
      <c r="Q204" s="37">
        <v>196</v>
      </c>
      <c r="R204" s="71">
        <v>47</v>
      </c>
      <c r="S204" s="71">
        <v>42</v>
      </c>
      <c r="T204" s="71">
        <v>58</v>
      </c>
      <c r="U204" s="71">
        <v>47</v>
      </c>
      <c r="V204" s="37">
        <v>194</v>
      </c>
      <c r="W204" s="71">
        <v>8</v>
      </c>
      <c r="X204" s="71">
        <v>42</v>
      </c>
      <c r="Y204" s="71">
        <v>54</v>
      </c>
      <c r="Z204" s="71">
        <v>55</v>
      </c>
      <c r="AA204" s="37">
        <v>159</v>
      </c>
      <c r="AB204" s="71">
        <v>44</v>
      </c>
      <c r="AC204" s="71">
        <v>41</v>
      </c>
      <c r="AD204" s="71">
        <v>47</v>
      </c>
      <c r="AE204" s="71">
        <v>54</v>
      </c>
      <c r="AF204" s="37">
        <v>186</v>
      </c>
      <c r="AG204" s="71">
        <v>48</v>
      </c>
      <c r="AH204" s="150">
        <v>52</v>
      </c>
      <c r="AI204" s="71">
        <v>59</v>
      </c>
      <c r="AJ204" s="71">
        <v>54</v>
      </c>
      <c r="AK204" s="37">
        <v>213</v>
      </c>
      <c r="AL204" s="71">
        <v>47</v>
      </c>
      <c r="AM204" s="71">
        <v>48</v>
      </c>
      <c r="AN204" s="71">
        <v>49</v>
      </c>
      <c r="AO204" s="71">
        <v>44</v>
      </c>
      <c r="AP204" s="37">
        <v>188</v>
      </c>
      <c r="AQ204" s="71">
        <v>43</v>
      </c>
      <c r="AR204" s="71">
        <v>44</v>
      </c>
    </row>
    <row r="205" spans="1:44" ht="12.75" customHeight="1">
      <c r="A205" s="72" t="s">
        <v>7</v>
      </c>
      <c r="B205" s="24"/>
      <c r="C205" s="73"/>
      <c r="D205" s="73"/>
      <c r="E205" s="73"/>
      <c r="F205" s="73"/>
      <c r="G205" s="24"/>
      <c r="H205" s="73"/>
      <c r="I205" s="73"/>
      <c r="J205" s="73"/>
      <c r="K205" s="73"/>
      <c r="L205" s="24"/>
      <c r="M205" s="73"/>
      <c r="N205" s="73"/>
      <c r="O205" s="73"/>
      <c r="P205" s="73"/>
      <c r="Q205" s="24"/>
      <c r="R205" s="73"/>
      <c r="S205" s="73">
        <v>-0.1063829787234043</v>
      </c>
      <c r="T205" s="73">
        <v>0.38095238095238093</v>
      </c>
      <c r="U205" s="73">
        <v>-0.18965517241379315</v>
      </c>
      <c r="V205" s="24"/>
      <c r="W205" s="73">
        <v>-0.82978723404255317</v>
      </c>
      <c r="X205" s="73">
        <v>4.25</v>
      </c>
      <c r="Y205" s="73">
        <v>0.28571428571428581</v>
      </c>
      <c r="Z205" s="73">
        <v>1.8518518518518601E-2</v>
      </c>
      <c r="AA205" s="24"/>
      <c r="AB205" s="73">
        <v>-0.19999999999999996</v>
      </c>
      <c r="AC205" s="73">
        <v>-6.8181818181818232E-2</v>
      </c>
      <c r="AD205" s="73">
        <v>0.14634146341463405</v>
      </c>
      <c r="AE205" s="73">
        <v>0.14893617021276606</v>
      </c>
      <c r="AF205" s="24"/>
      <c r="AG205" s="73">
        <v>-0.11111111111111116</v>
      </c>
      <c r="AH205" s="73">
        <v>8.3333333333333259E-2</v>
      </c>
      <c r="AI205" s="73">
        <v>0.13461538461538458</v>
      </c>
      <c r="AJ205" s="73">
        <v>-8.4745762711864403E-2</v>
      </c>
      <c r="AK205" s="24"/>
      <c r="AL205" s="73">
        <v>-0.12962962962962965</v>
      </c>
      <c r="AM205" s="73">
        <v>2.1276595744680771E-2</v>
      </c>
      <c r="AN205" s="73">
        <v>2.0833333333333259E-2</v>
      </c>
      <c r="AO205" s="73">
        <v>-0.10204081632653061</v>
      </c>
      <c r="AP205" s="24"/>
      <c r="AQ205" s="73">
        <v>-2.2727272727272707E-2</v>
      </c>
      <c r="AR205" s="73">
        <v>2.3255813953488413E-2</v>
      </c>
    </row>
    <row r="206" spans="1:44" ht="12.75" customHeight="1">
      <c r="A206" s="72" t="s">
        <v>8</v>
      </c>
      <c r="B206" s="24"/>
      <c r="C206" s="74"/>
      <c r="D206" s="74"/>
      <c r="E206" s="74"/>
      <c r="F206" s="74"/>
      <c r="G206" s="24"/>
      <c r="H206" s="74"/>
      <c r="I206" s="74"/>
      <c r="J206" s="74"/>
      <c r="K206" s="74"/>
      <c r="L206" s="24"/>
      <c r="M206" s="74"/>
      <c r="N206" s="74"/>
      <c r="O206" s="74"/>
      <c r="P206" s="74"/>
      <c r="Q206" s="24">
        <v>-0.1009174311926605</v>
      </c>
      <c r="R206" s="74"/>
      <c r="S206" s="74"/>
      <c r="T206" s="74"/>
      <c r="U206" s="74"/>
      <c r="V206" s="24">
        <v>-1.0204081632653073E-2</v>
      </c>
      <c r="W206" s="74">
        <v>-0.82978723404255317</v>
      </c>
      <c r="X206" s="74">
        <v>0</v>
      </c>
      <c r="Y206" s="74">
        <v>-6.8965517241379337E-2</v>
      </c>
      <c r="Z206" s="74">
        <v>0.17021276595744683</v>
      </c>
      <c r="AA206" s="24">
        <v>-0.18041237113402064</v>
      </c>
      <c r="AB206" s="74">
        <v>4.5</v>
      </c>
      <c r="AC206" s="74">
        <v>-2.3809523809523836E-2</v>
      </c>
      <c r="AD206" s="74">
        <v>-0.12962962962962965</v>
      </c>
      <c r="AE206" s="74">
        <v>-1.8181818181818188E-2</v>
      </c>
      <c r="AF206" s="24">
        <v>0.16981132075471694</v>
      </c>
      <c r="AG206" s="74">
        <v>9.0909090909090828E-2</v>
      </c>
      <c r="AH206" s="74">
        <v>0.26829268292682928</v>
      </c>
      <c r="AI206" s="74">
        <v>0.25531914893617014</v>
      </c>
      <c r="AJ206" s="74">
        <v>0</v>
      </c>
      <c r="AK206" s="24">
        <v>0.14516129032258074</v>
      </c>
      <c r="AL206" s="74">
        <v>-2.083333333333337E-2</v>
      </c>
      <c r="AM206" s="74">
        <v>-7.6923076923076872E-2</v>
      </c>
      <c r="AN206" s="74">
        <v>-0.16949152542372881</v>
      </c>
      <c r="AO206" s="74">
        <v>-0.18518518518518523</v>
      </c>
      <c r="AP206" s="24">
        <v>-0.11737089201877937</v>
      </c>
      <c r="AQ206" s="74">
        <v>-8.5106382978723416E-2</v>
      </c>
      <c r="AR206" s="74">
        <v>-8.333333333333337E-2</v>
      </c>
    </row>
    <row r="207" spans="1:44" ht="12.75" customHeight="1">
      <c r="A207" s="70" t="s">
        <v>102</v>
      </c>
      <c r="B207" s="126" t="s">
        <v>47</v>
      </c>
      <c r="C207" s="82" t="s">
        <v>56</v>
      </c>
      <c r="D207" s="82" t="s">
        <v>56</v>
      </c>
      <c r="E207" s="82" t="s">
        <v>56</v>
      </c>
      <c r="F207" s="82" t="s">
        <v>56</v>
      </c>
      <c r="G207" s="126" t="s">
        <v>47</v>
      </c>
      <c r="H207" s="82" t="s">
        <v>56</v>
      </c>
      <c r="I207" s="82" t="s">
        <v>56</v>
      </c>
      <c r="J207" s="82" t="s">
        <v>56</v>
      </c>
      <c r="K207" s="82" t="s">
        <v>56</v>
      </c>
      <c r="L207" s="37">
        <v>80</v>
      </c>
      <c r="M207" s="82" t="s">
        <v>56</v>
      </c>
      <c r="N207" s="82" t="s">
        <v>56</v>
      </c>
      <c r="O207" s="82" t="s">
        <v>56</v>
      </c>
      <c r="P207" s="82" t="s">
        <v>56</v>
      </c>
      <c r="Q207" s="37">
        <v>88</v>
      </c>
      <c r="R207" s="71">
        <v>22</v>
      </c>
      <c r="S207" s="71">
        <v>17</v>
      </c>
      <c r="T207" s="71">
        <v>23</v>
      </c>
      <c r="U207" s="71">
        <v>27</v>
      </c>
      <c r="V207" s="37">
        <v>89</v>
      </c>
      <c r="W207" s="71">
        <v>24</v>
      </c>
      <c r="X207" s="71">
        <v>27</v>
      </c>
      <c r="Y207" s="71">
        <v>28</v>
      </c>
      <c r="Z207" s="71">
        <v>32</v>
      </c>
      <c r="AA207" s="37">
        <v>111</v>
      </c>
      <c r="AB207" s="71">
        <v>27</v>
      </c>
      <c r="AC207" s="71">
        <v>23</v>
      </c>
      <c r="AD207" s="71">
        <v>22</v>
      </c>
      <c r="AE207" s="71">
        <v>18</v>
      </c>
      <c r="AF207" s="37">
        <v>90</v>
      </c>
      <c r="AG207" s="71">
        <v>12</v>
      </c>
      <c r="AH207" s="71">
        <v>10</v>
      </c>
      <c r="AI207" s="71">
        <v>11</v>
      </c>
      <c r="AJ207" s="71">
        <v>16</v>
      </c>
      <c r="AK207" s="37">
        <v>49</v>
      </c>
      <c r="AL207" s="71">
        <v>11</v>
      </c>
      <c r="AM207" s="71">
        <v>11</v>
      </c>
      <c r="AN207" s="71">
        <v>10</v>
      </c>
      <c r="AO207" s="71">
        <v>16</v>
      </c>
      <c r="AP207" s="37">
        <v>48</v>
      </c>
      <c r="AQ207" s="71">
        <v>12</v>
      </c>
      <c r="AR207" s="71">
        <v>12</v>
      </c>
    </row>
    <row r="208" spans="1:44" ht="12.75" customHeight="1">
      <c r="A208" s="72" t="s">
        <v>7</v>
      </c>
      <c r="B208" s="24"/>
      <c r="C208" s="73"/>
      <c r="D208" s="73"/>
      <c r="E208" s="73"/>
      <c r="F208" s="73"/>
      <c r="G208" s="24"/>
      <c r="H208" s="73"/>
      <c r="I208" s="73"/>
      <c r="J208" s="73"/>
      <c r="K208" s="73"/>
      <c r="L208" s="24"/>
      <c r="M208" s="73"/>
      <c r="N208" s="73"/>
      <c r="O208" s="73"/>
      <c r="P208" s="73"/>
      <c r="Q208" s="24"/>
      <c r="R208" s="73"/>
      <c r="S208" s="73">
        <v>-0.22727272727272729</v>
      </c>
      <c r="T208" s="73">
        <v>0.35294117647058831</v>
      </c>
      <c r="U208" s="73">
        <v>0.17391304347826098</v>
      </c>
      <c r="V208" s="24"/>
      <c r="W208" s="73">
        <v>-0.11111111111111116</v>
      </c>
      <c r="X208" s="73">
        <v>0.125</v>
      </c>
      <c r="Y208" s="73">
        <v>3.7037037037036979E-2</v>
      </c>
      <c r="Z208" s="73">
        <v>0.14285714285714279</v>
      </c>
      <c r="AA208" s="24"/>
      <c r="AB208" s="73">
        <v>-0.15625</v>
      </c>
      <c r="AC208" s="73">
        <v>-0.14814814814814814</v>
      </c>
      <c r="AD208" s="73">
        <v>-4.3478260869565188E-2</v>
      </c>
      <c r="AE208" s="73">
        <v>-0.18181818181818177</v>
      </c>
      <c r="AF208" s="24"/>
      <c r="AG208" s="73">
        <v>-0.33333333333333337</v>
      </c>
      <c r="AH208" s="73">
        <v>-0.16666666666666663</v>
      </c>
      <c r="AI208" s="73">
        <v>0.10000000000000009</v>
      </c>
      <c r="AJ208" s="73">
        <v>0.45454545454545459</v>
      </c>
      <c r="AK208" s="24"/>
      <c r="AL208" s="73">
        <v>-0.3125</v>
      </c>
      <c r="AM208" s="73">
        <v>0</v>
      </c>
      <c r="AN208" s="73">
        <v>-9.0909090909090939E-2</v>
      </c>
      <c r="AO208" s="73">
        <v>0.60000000000000009</v>
      </c>
      <c r="AP208" s="24"/>
      <c r="AQ208" s="73">
        <v>-0.25</v>
      </c>
      <c r="AR208" s="73">
        <v>0</v>
      </c>
    </row>
    <row r="209" spans="1:44" ht="12.75" customHeight="1">
      <c r="A209" s="72" t="s">
        <v>8</v>
      </c>
      <c r="B209" s="24"/>
      <c r="C209" s="74"/>
      <c r="D209" s="74"/>
      <c r="E209" s="74"/>
      <c r="F209" s="74"/>
      <c r="G209" s="24"/>
      <c r="H209" s="74"/>
      <c r="I209" s="74"/>
      <c r="J209" s="74"/>
      <c r="K209" s="74"/>
      <c r="L209" s="24"/>
      <c r="M209" s="74"/>
      <c r="N209" s="74"/>
      <c r="O209" s="74"/>
      <c r="P209" s="74"/>
      <c r="Q209" s="24">
        <v>0.10000000000000009</v>
      </c>
      <c r="R209" s="74"/>
      <c r="S209" s="74"/>
      <c r="T209" s="74"/>
      <c r="U209" s="74"/>
      <c r="V209" s="24">
        <v>1.1363636363636465E-2</v>
      </c>
      <c r="W209" s="74">
        <v>9.0909090909090828E-2</v>
      </c>
      <c r="X209" s="74">
        <v>0.58823529411764697</v>
      </c>
      <c r="Y209" s="74">
        <v>0.21739130434782616</v>
      </c>
      <c r="Z209" s="74">
        <v>0.18518518518518512</v>
      </c>
      <c r="AA209" s="24">
        <v>0.24719101123595499</v>
      </c>
      <c r="AB209" s="74">
        <v>0.125</v>
      </c>
      <c r="AC209" s="74">
        <v>-0.14814814814814814</v>
      </c>
      <c r="AD209" s="74">
        <v>-0.2142857142857143</v>
      </c>
      <c r="AE209" s="74">
        <v>-0.4375</v>
      </c>
      <c r="AF209" s="24">
        <v>-0.18918918918918914</v>
      </c>
      <c r="AG209" s="74">
        <v>-0.55555555555555558</v>
      </c>
      <c r="AH209" s="74">
        <v>-0.56521739130434789</v>
      </c>
      <c r="AI209" s="74">
        <v>-0.5</v>
      </c>
      <c r="AJ209" s="74">
        <v>-0.11111111111111116</v>
      </c>
      <c r="AK209" s="24">
        <v>-0.4555555555555556</v>
      </c>
      <c r="AL209" s="74">
        <v>-8.333333333333337E-2</v>
      </c>
      <c r="AM209" s="74">
        <v>0.10000000000000009</v>
      </c>
      <c r="AN209" s="74">
        <v>-9.0909090909090939E-2</v>
      </c>
      <c r="AO209" s="74">
        <v>0</v>
      </c>
      <c r="AP209" s="24">
        <v>-2.0408163265306145E-2</v>
      </c>
      <c r="AQ209" s="74">
        <v>9.0909090909090828E-2</v>
      </c>
      <c r="AR209" s="74">
        <v>9.0909090909090828E-2</v>
      </c>
    </row>
    <row r="210" spans="1:44" ht="12.75" customHeight="1">
      <c r="A210" s="70" t="s">
        <v>104</v>
      </c>
      <c r="B210" s="126" t="s">
        <v>47</v>
      </c>
      <c r="C210" s="82" t="s">
        <v>56</v>
      </c>
      <c r="D210" s="82" t="s">
        <v>56</v>
      </c>
      <c r="E210" s="82" t="s">
        <v>56</v>
      </c>
      <c r="F210" s="82" t="s">
        <v>56</v>
      </c>
      <c r="G210" s="126" t="s">
        <v>47</v>
      </c>
      <c r="H210" s="82" t="s">
        <v>56</v>
      </c>
      <c r="I210" s="82" t="s">
        <v>56</v>
      </c>
      <c r="J210" s="82" t="s">
        <v>56</v>
      </c>
      <c r="K210" s="82" t="s">
        <v>56</v>
      </c>
      <c r="L210" s="37">
        <v>96</v>
      </c>
      <c r="M210" s="82" t="s">
        <v>56</v>
      </c>
      <c r="N210" s="82" t="s">
        <v>56</v>
      </c>
      <c r="O210" s="82" t="s">
        <v>56</v>
      </c>
      <c r="P210" s="82" t="s">
        <v>56</v>
      </c>
      <c r="Q210" s="37">
        <v>76</v>
      </c>
      <c r="R210" s="71">
        <v>20</v>
      </c>
      <c r="S210" s="71">
        <v>18</v>
      </c>
      <c r="T210" s="71">
        <v>17</v>
      </c>
      <c r="U210" s="71">
        <v>21</v>
      </c>
      <c r="V210" s="37">
        <v>76</v>
      </c>
      <c r="W210" s="71">
        <v>20</v>
      </c>
      <c r="X210" s="71">
        <v>19</v>
      </c>
      <c r="Y210" s="71">
        <v>15</v>
      </c>
      <c r="Z210" s="71">
        <v>19</v>
      </c>
      <c r="AA210" s="37">
        <v>73</v>
      </c>
      <c r="AB210" s="71">
        <v>16</v>
      </c>
      <c r="AC210" s="71">
        <v>16</v>
      </c>
      <c r="AD210" s="71">
        <v>15</v>
      </c>
      <c r="AE210" s="150">
        <v>17</v>
      </c>
      <c r="AF210" s="37">
        <v>64</v>
      </c>
      <c r="AG210" s="71">
        <v>16</v>
      </c>
      <c r="AH210" s="71">
        <v>15</v>
      </c>
      <c r="AI210" s="71">
        <v>14</v>
      </c>
      <c r="AJ210" s="150">
        <v>16</v>
      </c>
      <c r="AK210" s="37">
        <v>61</v>
      </c>
      <c r="AL210" s="71">
        <v>16</v>
      </c>
      <c r="AM210" s="71">
        <v>14</v>
      </c>
      <c r="AN210" s="71">
        <v>17</v>
      </c>
      <c r="AO210" s="150">
        <v>13</v>
      </c>
      <c r="AP210" s="37">
        <v>60</v>
      </c>
      <c r="AQ210" s="71">
        <v>17</v>
      </c>
      <c r="AR210" s="71">
        <v>17</v>
      </c>
    </row>
    <row r="211" spans="1:44" ht="12.75" customHeight="1">
      <c r="A211" s="72" t="s">
        <v>7</v>
      </c>
      <c r="B211" s="24"/>
      <c r="C211" s="73"/>
      <c r="D211" s="73"/>
      <c r="E211" s="73"/>
      <c r="F211" s="73"/>
      <c r="G211" s="24"/>
      <c r="H211" s="73"/>
      <c r="I211" s="73"/>
      <c r="J211" s="73"/>
      <c r="K211" s="73"/>
      <c r="L211" s="24"/>
      <c r="M211" s="73"/>
      <c r="N211" s="73"/>
      <c r="O211" s="73"/>
      <c r="P211" s="73"/>
      <c r="Q211" s="24"/>
      <c r="R211" s="73"/>
      <c r="S211" s="73">
        <v>-9.9999999999999978E-2</v>
      </c>
      <c r="T211" s="73">
        <v>-5.555555555555558E-2</v>
      </c>
      <c r="U211" s="73">
        <v>0.23529411764705888</v>
      </c>
      <c r="V211" s="24"/>
      <c r="W211" s="73">
        <v>-4.7619047619047672E-2</v>
      </c>
      <c r="X211" s="73">
        <v>-5.0000000000000044E-2</v>
      </c>
      <c r="Y211" s="73">
        <v>-0.21052631578947367</v>
      </c>
      <c r="Z211" s="73">
        <v>0.26666666666666661</v>
      </c>
      <c r="AA211" s="24"/>
      <c r="AB211" s="73">
        <v>-0.15789473684210531</v>
      </c>
      <c r="AC211" s="73">
        <v>0</v>
      </c>
      <c r="AD211" s="73">
        <v>-6.25E-2</v>
      </c>
      <c r="AE211" s="73">
        <v>0.1333333333333333</v>
      </c>
      <c r="AF211" s="24"/>
      <c r="AG211" s="73">
        <v>-5.8823529411764719E-2</v>
      </c>
      <c r="AH211" s="73">
        <v>-6.25E-2</v>
      </c>
      <c r="AI211" s="73">
        <v>-6.6666666666666652E-2</v>
      </c>
      <c r="AJ211" s="73">
        <v>0.14285714285714279</v>
      </c>
      <c r="AK211" s="24"/>
      <c r="AL211" s="73">
        <v>0</v>
      </c>
      <c r="AM211" s="73">
        <v>-0.125</v>
      </c>
      <c r="AN211" s="73">
        <v>0.21428571428571419</v>
      </c>
      <c r="AO211" s="73">
        <v>-0.23529411764705888</v>
      </c>
      <c r="AP211" s="24"/>
      <c r="AQ211" s="73">
        <v>0.30769230769230771</v>
      </c>
      <c r="AR211" s="73">
        <v>0</v>
      </c>
    </row>
    <row r="212" spans="1:44" ht="12.75" customHeight="1">
      <c r="A212" s="72" t="s">
        <v>8</v>
      </c>
      <c r="B212" s="24"/>
      <c r="C212" s="74"/>
      <c r="D212" s="74"/>
      <c r="E212" s="74"/>
      <c r="F212" s="74"/>
      <c r="G212" s="24"/>
      <c r="H212" s="74"/>
      <c r="I212" s="74"/>
      <c r="J212" s="74"/>
      <c r="K212" s="74"/>
      <c r="L212" s="24"/>
      <c r="M212" s="74"/>
      <c r="N212" s="74"/>
      <c r="O212" s="74"/>
      <c r="P212" s="74"/>
      <c r="Q212" s="24">
        <v>-0.20833333333333337</v>
      </c>
      <c r="R212" s="74"/>
      <c r="S212" s="74"/>
      <c r="T212" s="74"/>
      <c r="U212" s="74"/>
      <c r="V212" s="24">
        <v>0</v>
      </c>
      <c r="W212" s="74">
        <v>0</v>
      </c>
      <c r="X212" s="74">
        <v>5.555555555555558E-2</v>
      </c>
      <c r="Y212" s="74">
        <v>-0.11764705882352944</v>
      </c>
      <c r="Z212" s="74">
        <v>-9.5238095238095233E-2</v>
      </c>
      <c r="AA212" s="24">
        <v>-3.9473684210526327E-2</v>
      </c>
      <c r="AB212" s="74">
        <v>-0.19999999999999996</v>
      </c>
      <c r="AC212" s="74">
        <v>-0.15789473684210531</v>
      </c>
      <c r="AD212" s="74">
        <v>0</v>
      </c>
      <c r="AE212" s="74">
        <v>-0.10526315789473684</v>
      </c>
      <c r="AF212" s="24">
        <v>-0.12328767123287676</v>
      </c>
      <c r="AG212" s="74">
        <v>0</v>
      </c>
      <c r="AH212" s="74">
        <v>-6.25E-2</v>
      </c>
      <c r="AI212" s="74">
        <v>-6.6666666666666652E-2</v>
      </c>
      <c r="AJ212" s="74">
        <v>-5.8823529411764719E-2</v>
      </c>
      <c r="AK212" s="24">
        <v>-4.6875E-2</v>
      </c>
      <c r="AL212" s="74">
        <v>0</v>
      </c>
      <c r="AM212" s="74">
        <v>-6.6666666666666652E-2</v>
      </c>
      <c r="AN212" s="74">
        <v>0.21428571428571419</v>
      </c>
      <c r="AO212" s="74">
        <v>-0.1875</v>
      </c>
      <c r="AP212" s="24">
        <v>-1.6393442622950838E-2</v>
      </c>
      <c r="AQ212" s="74">
        <v>6.25E-2</v>
      </c>
      <c r="AR212" s="74">
        <v>0.21428571428571419</v>
      </c>
    </row>
    <row r="213" spans="1:44" ht="12.75" customHeight="1">
      <c r="A213" s="70" t="s">
        <v>105</v>
      </c>
      <c r="B213" s="126" t="s">
        <v>47</v>
      </c>
      <c r="C213" s="82" t="s">
        <v>56</v>
      </c>
      <c r="D213" s="82" t="s">
        <v>56</v>
      </c>
      <c r="E213" s="82" t="s">
        <v>56</v>
      </c>
      <c r="F213" s="82" t="s">
        <v>56</v>
      </c>
      <c r="G213" s="126" t="s">
        <v>47</v>
      </c>
      <c r="H213" s="82" t="s">
        <v>56</v>
      </c>
      <c r="I213" s="82" t="s">
        <v>56</v>
      </c>
      <c r="J213" s="82" t="s">
        <v>56</v>
      </c>
      <c r="K213" s="82" t="s">
        <v>56</v>
      </c>
      <c r="L213" s="37">
        <v>96</v>
      </c>
      <c r="M213" s="82" t="s">
        <v>56</v>
      </c>
      <c r="N213" s="82" t="s">
        <v>56</v>
      </c>
      <c r="O213" s="82" t="s">
        <v>56</v>
      </c>
      <c r="P213" s="82" t="s">
        <v>56</v>
      </c>
      <c r="Q213" s="37">
        <v>101</v>
      </c>
      <c r="R213" s="71">
        <v>21</v>
      </c>
      <c r="S213" s="71">
        <v>20</v>
      </c>
      <c r="T213" s="71">
        <v>22</v>
      </c>
      <c r="U213" s="71">
        <v>15</v>
      </c>
      <c r="V213" s="37">
        <v>78</v>
      </c>
      <c r="W213" s="71">
        <v>19</v>
      </c>
      <c r="X213" s="71">
        <v>18</v>
      </c>
      <c r="Y213" s="71">
        <v>25</v>
      </c>
      <c r="Z213" s="71">
        <v>21</v>
      </c>
      <c r="AA213" s="37">
        <v>83</v>
      </c>
      <c r="AB213" s="71">
        <v>20</v>
      </c>
      <c r="AC213" s="71">
        <v>19</v>
      </c>
      <c r="AD213" s="71">
        <v>18</v>
      </c>
      <c r="AE213" s="71">
        <v>19</v>
      </c>
      <c r="AF213" s="37">
        <v>76</v>
      </c>
      <c r="AG213" s="71">
        <v>17</v>
      </c>
      <c r="AH213" s="71">
        <v>19</v>
      </c>
      <c r="AI213" s="71">
        <v>20</v>
      </c>
      <c r="AJ213" s="71">
        <v>20</v>
      </c>
      <c r="AK213" s="37">
        <v>76</v>
      </c>
      <c r="AL213" s="71">
        <v>17</v>
      </c>
      <c r="AM213" s="71">
        <v>19</v>
      </c>
      <c r="AN213" s="71">
        <v>21</v>
      </c>
      <c r="AO213" s="71">
        <v>21</v>
      </c>
      <c r="AP213" s="37">
        <v>78</v>
      </c>
      <c r="AQ213" s="71">
        <v>17</v>
      </c>
      <c r="AR213" s="71">
        <v>18</v>
      </c>
    </row>
    <row r="214" spans="1:44" ht="12.75" customHeight="1">
      <c r="A214" s="72" t="s">
        <v>7</v>
      </c>
      <c r="B214" s="24"/>
      <c r="C214" s="73"/>
      <c r="D214" s="73"/>
      <c r="E214" s="73"/>
      <c r="F214" s="73"/>
      <c r="G214" s="24"/>
      <c r="H214" s="73"/>
      <c r="I214" s="73"/>
      <c r="J214" s="73"/>
      <c r="K214" s="73"/>
      <c r="L214" s="24"/>
      <c r="M214" s="73"/>
      <c r="N214" s="73"/>
      <c r="O214" s="73"/>
      <c r="P214" s="73"/>
      <c r="Q214" s="24"/>
      <c r="R214" s="73"/>
      <c r="S214" s="73">
        <v>-4.7619047619047672E-2</v>
      </c>
      <c r="T214" s="73">
        <v>0.10000000000000009</v>
      </c>
      <c r="U214" s="73">
        <v>-0.31818181818181823</v>
      </c>
      <c r="V214" s="24"/>
      <c r="W214" s="73">
        <v>0.26666666666666661</v>
      </c>
      <c r="X214" s="73">
        <v>-5.2631578947368474E-2</v>
      </c>
      <c r="Y214" s="73">
        <v>0.38888888888888884</v>
      </c>
      <c r="Z214" s="73">
        <v>-0.16000000000000003</v>
      </c>
      <c r="AA214" s="24"/>
      <c r="AB214" s="73">
        <v>-4.7619047619047672E-2</v>
      </c>
      <c r="AC214" s="73">
        <v>-5.0000000000000044E-2</v>
      </c>
      <c r="AD214" s="73">
        <v>-5.2631578947368474E-2</v>
      </c>
      <c r="AE214" s="73">
        <v>5.555555555555558E-2</v>
      </c>
      <c r="AF214" s="24"/>
      <c r="AG214" s="73">
        <v>-0.10526315789473684</v>
      </c>
      <c r="AH214" s="73">
        <v>0.11764705882352944</v>
      </c>
      <c r="AI214" s="73">
        <v>5.2631578947368363E-2</v>
      </c>
      <c r="AJ214" s="73">
        <v>0</v>
      </c>
      <c r="AK214" s="24"/>
      <c r="AL214" s="73">
        <v>-0.15000000000000002</v>
      </c>
      <c r="AM214" s="73">
        <v>0.11764705882352944</v>
      </c>
      <c r="AN214" s="73">
        <v>0.10526315789473695</v>
      </c>
      <c r="AO214" s="73">
        <v>0</v>
      </c>
      <c r="AP214" s="24"/>
      <c r="AQ214" s="73">
        <v>-0.19047619047619047</v>
      </c>
      <c r="AR214" s="73">
        <v>5.8823529411764719E-2</v>
      </c>
    </row>
    <row r="215" spans="1:44" ht="12.75" customHeight="1">
      <c r="A215" s="72" t="s">
        <v>8</v>
      </c>
      <c r="B215" s="24"/>
      <c r="C215" s="74"/>
      <c r="D215" s="74"/>
      <c r="E215" s="74"/>
      <c r="F215" s="74"/>
      <c r="G215" s="24"/>
      <c r="H215" s="74"/>
      <c r="I215" s="74"/>
      <c r="J215" s="74"/>
      <c r="K215" s="74"/>
      <c r="L215" s="24"/>
      <c r="M215" s="74"/>
      <c r="N215" s="74"/>
      <c r="O215" s="74"/>
      <c r="P215" s="74"/>
      <c r="Q215" s="24">
        <v>5.2083333333333259E-2</v>
      </c>
      <c r="R215" s="74"/>
      <c r="S215" s="74"/>
      <c r="T215" s="74"/>
      <c r="U215" s="74"/>
      <c r="V215" s="24">
        <v>-0.2277227722772277</v>
      </c>
      <c r="W215" s="74">
        <v>-9.5238095238095233E-2</v>
      </c>
      <c r="X215" s="74">
        <v>-9.9999999999999978E-2</v>
      </c>
      <c r="Y215" s="74">
        <v>0.13636363636363646</v>
      </c>
      <c r="Z215" s="74">
        <v>0.39999999999999991</v>
      </c>
      <c r="AA215" s="24">
        <v>6.4102564102564097E-2</v>
      </c>
      <c r="AB215" s="74">
        <v>5.2631578947368363E-2</v>
      </c>
      <c r="AC215" s="74">
        <v>5.555555555555558E-2</v>
      </c>
      <c r="AD215" s="74">
        <v>-0.28000000000000003</v>
      </c>
      <c r="AE215" s="74">
        <v>-9.5238095238095233E-2</v>
      </c>
      <c r="AF215" s="24">
        <v>-8.4337349397590411E-2</v>
      </c>
      <c r="AG215" s="74">
        <v>-0.15000000000000002</v>
      </c>
      <c r="AH215" s="74">
        <v>0</v>
      </c>
      <c r="AI215" s="74">
        <v>0.11111111111111116</v>
      </c>
      <c r="AJ215" s="74">
        <v>5.2631578947368363E-2</v>
      </c>
      <c r="AK215" s="24">
        <v>0</v>
      </c>
      <c r="AL215" s="74">
        <v>0</v>
      </c>
      <c r="AM215" s="74">
        <v>0</v>
      </c>
      <c r="AN215" s="74">
        <v>5.0000000000000044E-2</v>
      </c>
      <c r="AO215" s="74">
        <v>5.0000000000000044E-2</v>
      </c>
      <c r="AP215" s="24">
        <v>2.6315789473684292E-2</v>
      </c>
      <c r="AQ215" s="74">
        <v>0</v>
      </c>
      <c r="AR215" s="74">
        <v>-5.2631578947368474E-2</v>
      </c>
    </row>
    <row r="216" spans="1:44" ht="12.75" hidden="1" customHeight="1">
      <c r="A216" s="70" t="s">
        <v>161</v>
      </c>
      <c r="B216" s="126" t="s">
        <v>47</v>
      </c>
      <c r="C216" s="82" t="s">
        <v>56</v>
      </c>
      <c r="D216" s="82" t="s">
        <v>56</v>
      </c>
      <c r="E216" s="82" t="s">
        <v>56</v>
      </c>
      <c r="F216" s="82" t="s">
        <v>56</v>
      </c>
      <c r="G216" s="126" t="s">
        <v>47</v>
      </c>
      <c r="H216" s="82" t="s">
        <v>56</v>
      </c>
      <c r="I216" s="82" t="s">
        <v>56</v>
      </c>
      <c r="J216" s="82" t="s">
        <v>56</v>
      </c>
      <c r="K216" s="82" t="s">
        <v>56</v>
      </c>
      <c r="L216" s="37">
        <v>51</v>
      </c>
      <c r="M216" s="82" t="s">
        <v>56</v>
      </c>
      <c r="N216" s="82" t="s">
        <v>56</v>
      </c>
      <c r="O216" s="82" t="s">
        <v>56</v>
      </c>
      <c r="P216" s="82" t="s">
        <v>56</v>
      </c>
      <c r="Q216" s="37">
        <v>53</v>
      </c>
      <c r="R216" s="71">
        <v>20</v>
      </c>
      <c r="S216" s="71">
        <v>18</v>
      </c>
      <c r="T216" s="71">
        <v>20</v>
      </c>
      <c r="U216" s="71">
        <v>18</v>
      </c>
      <c r="V216" s="37">
        <v>76</v>
      </c>
      <c r="W216" s="71">
        <v>28</v>
      </c>
      <c r="X216" s="71">
        <v>26</v>
      </c>
      <c r="Y216" s="71">
        <v>16</v>
      </c>
      <c r="Z216" s="71">
        <v>11</v>
      </c>
      <c r="AA216" s="37">
        <v>81</v>
      </c>
      <c r="AB216" s="71">
        <v>7</v>
      </c>
      <c r="AC216" s="71">
        <v>6</v>
      </c>
      <c r="AD216" s="71">
        <v>6</v>
      </c>
      <c r="AE216" s="71">
        <v>7</v>
      </c>
      <c r="AF216" s="37">
        <v>26</v>
      </c>
      <c r="AG216" s="71">
        <v>0</v>
      </c>
      <c r="AH216" s="77">
        <v>0</v>
      </c>
      <c r="AI216" s="77">
        <v>0</v>
      </c>
      <c r="AJ216" s="77">
        <v>0</v>
      </c>
      <c r="AK216" s="64">
        <v>0</v>
      </c>
      <c r="AL216" s="77">
        <v>0</v>
      </c>
      <c r="AM216" s="77">
        <v>0</v>
      </c>
      <c r="AN216" s="77">
        <v>0</v>
      </c>
      <c r="AO216" s="77">
        <v>0</v>
      </c>
      <c r="AP216" s="64">
        <v>0</v>
      </c>
      <c r="AQ216" s="77">
        <v>0</v>
      </c>
      <c r="AR216" s="77">
        <v>0</v>
      </c>
    </row>
    <row r="217" spans="1:44" ht="12.75" hidden="1" customHeight="1">
      <c r="A217" s="72" t="s">
        <v>7</v>
      </c>
      <c r="B217" s="24"/>
      <c r="C217" s="73"/>
      <c r="D217" s="73"/>
      <c r="E217" s="73"/>
      <c r="F217" s="73"/>
      <c r="G217" s="24"/>
      <c r="H217" s="73"/>
      <c r="I217" s="73"/>
      <c r="J217" s="73"/>
      <c r="K217" s="73"/>
      <c r="L217" s="24"/>
      <c r="M217" s="73"/>
      <c r="N217" s="73"/>
      <c r="O217" s="73"/>
      <c r="P217" s="73"/>
      <c r="Q217" s="24"/>
      <c r="R217" s="73"/>
      <c r="S217" s="73">
        <v>-9.9999999999999978E-2</v>
      </c>
      <c r="T217" s="73">
        <v>0.11111111111111116</v>
      </c>
      <c r="U217" s="73">
        <v>-9.9999999999999978E-2</v>
      </c>
      <c r="V217" s="24"/>
      <c r="W217" s="73">
        <v>0.55555555555555558</v>
      </c>
      <c r="X217" s="73">
        <v>-7.1428571428571397E-2</v>
      </c>
      <c r="Y217" s="73">
        <v>-0.38461538461538458</v>
      </c>
      <c r="Z217" s="73">
        <v>-0.3125</v>
      </c>
      <c r="AA217" s="24"/>
      <c r="AB217" s="73">
        <v>-0.36363636363636365</v>
      </c>
      <c r="AC217" s="73">
        <v>-0.1428571428571429</v>
      </c>
      <c r="AD217" s="73">
        <v>0</v>
      </c>
      <c r="AE217" s="73">
        <v>0.16666666666666674</v>
      </c>
      <c r="AF217" s="24"/>
      <c r="AG217" s="88" t="s">
        <v>46</v>
      </c>
      <c r="AH217" s="88" t="s">
        <v>46</v>
      </c>
      <c r="AI217" s="88" t="s">
        <v>46</v>
      </c>
      <c r="AJ217" s="88" t="s">
        <v>46</v>
      </c>
      <c r="AK217" s="24"/>
      <c r="AL217" s="88" t="s">
        <v>46</v>
      </c>
      <c r="AM217" s="88" t="s">
        <v>46</v>
      </c>
      <c r="AN217" s="88" t="s">
        <v>46</v>
      </c>
      <c r="AO217" s="88" t="s">
        <v>46</v>
      </c>
      <c r="AP217" s="24"/>
      <c r="AQ217" s="88" t="s">
        <v>46</v>
      </c>
      <c r="AR217" s="88" t="s">
        <v>46</v>
      </c>
    </row>
    <row r="218" spans="1:44" ht="12.75" hidden="1" customHeight="1">
      <c r="A218" s="72" t="s">
        <v>8</v>
      </c>
      <c r="B218" s="24"/>
      <c r="C218" s="74"/>
      <c r="D218" s="74"/>
      <c r="E218" s="74"/>
      <c r="F218" s="74"/>
      <c r="G218" s="24"/>
      <c r="H218" s="74"/>
      <c r="I218" s="74"/>
      <c r="J218" s="74"/>
      <c r="K218" s="74"/>
      <c r="L218" s="24"/>
      <c r="M218" s="74"/>
      <c r="N218" s="74"/>
      <c r="O218" s="74"/>
      <c r="P218" s="74"/>
      <c r="Q218" s="24">
        <v>3.9215686274509887E-2</v>
      </c>
      <c r="R218" s="74"/>
      <c r="S218" s="74"/>
      <c r="T218" s="74"/>
      <c r="U218" s="74"/>
      <c r="V218" s="24">
        <v>0.4339622641509433</v>
      </c>
      <c r="W218" s="74">
        <v>0.39999999999999991</v>
      </c>
      <c r="X218" s="74">
        <v>0.44444444444444442</v>
      </c>
      <c r="Y218" s="74">
        <v>-0.19999999999999996</v>
      </c>
      <c r="Z218" s="74">
        <v>-0.38888888888888884</v>
      </c>
      <c r="AA218" s="24">
        <v>6.578947368421062E-2</v>
      </c>
      <c r="AB218" s="74">
        <v>-0.75</v>
      </c>
      <c r="AC218" s="74">
        <v>-0.76923076923076916</v>
      </c>
      <c r="AD218" s="74">
        <v>-0.625</v>
      </c>
      <c r="AE218" s="74">
        <v>-0.36363636363636365</v>
      </c>
      <c r="AF218" s="24">
        <v>-0.67901234567901236</v>
      </c>
      <c r="AG218" s="88" t="s">
        <v>46</v>
      </c>
      <c r="AH218" s="88" t="s">
        <v>46</v>
      </c>
      <c r="AI218" s="88" t="s">
        <v>46</v>
      </c>
      <c r="AJ218" s="88" t="s">
        <v>46</v>
      </c>
      <c r="AK218" s="95" t="s">
        <v>46</v>
      </c>
      <c r="AL218" s="88" t="s">
        <v>46</v>
      </c>
      <c r="AM218" s="88" t="s">
        <v>46</v>
      </c>
      <c r="AN218" s="88" t="s">
        <v>46</v>
      </c>
      <c r="AO218" s="88" t="s">
        <v>46</v>
      </c>
      <c r="AP218" s="95" t="s">
        <v>46</v>
      </c>
      <c r="AQ218" s="88" t="s">
        <v>46</v>
      </c>
      <c r="AR218" s="88" t="s">
        <v>46</v>
      </c>
    </row>
    <row r="219" spans="1:44" ht="6" customHeight="1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</row>
    <row r="220" spans="1:44" ht="20.25">
      <c r="A220" s="35" t="s">
        <v>3</v>
      </c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</row>
    <row r="221" spans="1:44">
      <c r="A221" s="40" t="s">
        <v>95</v>
      </c>
      <c r="B221" s="41"/>
      <c r="C221" s="42"/>
      <c r="D221" s="42"/>
      <c r="E221" s="42"/>
      <c r="F221" s="42"/>
      <c r="G221" s="41"/>
      <c r="H221" s="42"/>
      <c r="I221" s="42"/>
      <c r="J221" s="42"/>
      <c r="K221" s="42"/>
      <c r="L221" s="41"/>
      <c r="M221" s="42"/>
      <c r="N221" s="42"/>
      <c r="O221" s="42"/>
      <c r="P221" s="42"/>
      <c r="Q221" s="41"/>
      <c r="R221" s="42"/>
      <c r="S221" s="42"/>
      <c r="T221" s="42"/>
      <c r="U221" s="42"/>
      <c r="V221" s="41"/>
      <c r="W221" s="42"/>
      <c r="X221" s="42"/>
      <c r="Y221" s="42"/>
      <c r="Z221" s="42"/>
      <c r="AA221" s="41"/>
      <c r="AB221" s="42"/>
      <c r="AC221" s="42"/>
      <c r="AD221" s="42"/>
      <c r="AE221" s="42"/>
      <c r="AF221" s="41"/>
      <c r="AG221" s="42"/>
      <c r="AH221" s="42"/>
      <c r="AI221" s="42"/>
      <c r="AJ221" s="42"/>
      <c r="AK221" s="41"/>
      <c r="AL221" s="42"/>
      <c r="AM221" s="42"/>
      <c r="AN221" s="42"/>
      <c r="AO221" s="42"/>
      <c r="AP221" s="41"/>
      <c r="AQ221" s="42"/>
      <c r="AR221" s="42"/>
    </row>
    <row r="222" spans="1:44">
      <c r="A222" s="70" t="s">
        <v>68</v>
      </c>
      <c r="B222" s="37">
        <v>4684</v>
      </c>
      <c r="C222" s="71">
        <v>1173</v>
      </c>
      <c r="D222" s="71">
        <v>1188</v>
      </c>
      <c r="E222" s="71">
        <v>1214</v>
      </c>
      <c r="F222" s="71">
        <v>1138</v>
      </c>
      <c r="G222" s="37">
        <v>4713</v>
      </c>
      <c r="H222" s="71">
        <v>1265</v>
      </c>
      <c r="I222" s="71">
        <v>1346</v>
      </c>
      <c r="J222" s="71">
        <v>1372</v>
      </c>
      <c r="K222" s="71">
        <v>1393</v>
      </c>
      <c r="L222" s="37">
        <v>5376</v>
      </c>
      <c r="M222" s="71">
        <v>1393</v>
      </c>
      <c r="N222" s="71">
        <v>1429</v>
      </c>
      <c r="O222" s="71">
        <v>1442</v>
      </c>
      <c r="P222" s="71">
        <v>1468</v>
      </c>
      <c r="Q222" s="37">
        <v>5732</v>
      </c>
      <c r="R222" s="71">
        <v>1450</v>
      </c>
      <c r="S222" s="71">
        <v>1438</v>
      </c>
      <c r="T222" s="71">
        <v>1421</v>
      </c>
      <c r="U222" s="71">
        <v>1239</v>
      </c>
      <c r="V222" s="37">
        <v>5548</v>
      </c>
      <c r="W222" s="71">
        <v>1244</v>
      </c>
      <c r="X222" s="71">
        <v>1148</v>
      </c>
      <c r="Y222" s="71">
        <v>1049</v>
      </c>
      <c r="Z222" s="71">
        <v>1027</v>
      </c>
      <c r="AA222" s="37">
        <v>4468</v>
      </c>
      <c r="AB222" s="71">
        <v>964</v>
      </c>
      <c r="AC222" s="71">
        <v>915</v>
      </c>
      <c r="AD222" s="71">
        <v>947</v>
      </c>
      <c r="AE222" s="71">
        <v>983</v>
      </c>
      <c r="AF222" s="37">
        <v>3809</v>
      </c>
      <c r="AG222" s="71">
        <v>917</v>
      </c>
      <c r="AH222" s="71">
        <v>843</v>
      </c>
      <c r="AI222" s="71">
        <v>824</v>
      </c>
      <c r="AJ222" s="71">
        <v>835</v>
      </c>
      <c r="AK222" s="37">
        <v>3419</v>
      </c>
      <c r="AL222" s="71">
        <v>727</v>
      </c>
      <c r="AM222" s="71">
        <v>721</v>
      </c>
      <c r="AN222" s="71">
        <v>729</v>
      </c>
      <c r="AO222" s="71">
        <v>713</v>
      </c>
      <c r="AP222" s="37">
        <v>2890</v>
      </c>
      <c r="AQ222" s="71">
        <v>671</v>
      </c>
      <c r="AR222" s="71">
        <v>658</v>
      </c>
    </row>
    <row r="223" spans="1:44" ht="11.25" customHeight="1">
      <c r="A223" s="72" t="s">
        <v>7</v>
      </c>
      <c r="B223" s="24"/>
      <c r="C223" s="73"/>
      <c r="D223" s="73">
        <v>1.2787723785166349E-2</v>
      </c>
      <c r="E223" s="73">
        <v>2.1885521885521841E-2</v>
      </c>
      <c r="F223" s="73">
        <v>-6.2602965403624422E-2</v>
      </c>
      <c r="G223" s="24"/>
      <c r="H223" s="73">
        <v>0.11159929701230231</v>
      </c>
      <c r="I223" s="73">
        <v>6.4031620553359758E-2</v>
      </c>
      <c r="J223" s="73">
        <v>1.9316493313521477E-2</v>
      </c>
      <c r="K223" s="73">
        <v>1.5306122448979664E-2</v>
      </c>
      <c r="L223" s="24"/>
      <c r="M223" s="73">
        <v>0</v>
      </c>
      <c r="N223" s="73">
        <v>2.5843503230437825E-2</v>
      </c>
      <c r="O223" s="73">
        <v>9.0972708187544438E-3</v>
      </c>
      <c r="P223" s="73">
        <v>1.8030513176144236E-2</v>
      </c>
      <c r="Q223" s="24"/>
      <c r="R223" s="73">
        <v>-1.2261580381471404E-2</v>
      </c>
      <c r="S223" s="73">
        <v>-8.2758620689654672E-3</v>
      </c>
      <c r="T223" s="73">
        <v>-1.182197496522952E-2</v>
      </c>
      <c r="U223" s="73">
        <v>-0.1280788177339901</v>
      </c>
      <c r="V223" s="24"/>
      <c r="W223" s="73">
        <v>4.0355125100888234E-3</v>
      </c>
      <c r="X223" s="73">
        <v>-7.7170418006430874E-2</v>
      </c>
      <c r="Y223" s="73">
        <v>-8.6236933797909421E-2</v>
      </c>
      <c r="Z223" s="73">
        <v>-2.0972354623450928E-2</v>
      </c>
      <c r="AA223" s="24"/>
      <c r="AB223" s="73">
        <v>-6.1343719571567701E-2</v>
      </c>
      <c r="AC223" s="73">
        <v>-5.0829875518672241E-2</v>
      </c>
      <c r="AD223" s="73">
        <v>3.4972677595628499E-2</v>
      </c>
      <c r="AE223" s="73">
        <v>3.8014783526927109E-2</v>
      </c>
      <c r="AF223" s="24"/>
      <c r="AG223" s="73">
        <v>-6.7141403865717209E-2</v>
      </c>
      <c r="AH223" s="73">
        <v>-8.0697928026172261E-2</v>
      </c>
      <c r="AI223" s="73">
        <v>-2.2538552787663146E-2</v>
      </c>
      <c r="AJ223" s="73">
        <v>1.3349514563106846E-2</v>
      </c>
      <c r="AK223" s="24"/>
      <c r="AL223" s="73">
        <v>-0.12934131736526944</v>
      </c>
      <c r="AM223" s="73">
        <v>-8.2530949105914519E-3</v>
      </c>
      <c r="AN223" s="73">
        <v>1.1095700416088761E-2</v>
      </c>
      <c r="AO223" s="73">
        <v>-2.1947873799725626E-2</v>
      </c>
      <c r="AP223" s="24"/>
      <c r="AQ223" s="73">
        <v>-5.8906030855540026E-2</v>
      </c>
      <c r="AR223" s="73">
        <v>-1.9374068554396384E-2</v>
      </c>
    </row>
    <row r="224" spans="1:44" ht="11.25" customHeight="1">
      <c r="A224" s="72" t="s">
        <v>8</v>
      </c>
      <c r="B224" s="24"/>
      <c r="C224" s="74"/>
      <c r="D224" s="74"/>
      <c r="E224" s="74"/>
      <c r="F224" s="74"/>
      <c r="G224" s="24">
        <v>6.1912894961571041E-3</v>
      </c>
      <c r="H224" s="74">
        <v>7.8431372549019551E-2</v>
      </c>
      <c r="I224" s="74">
        <v>0.132996632996633</v>
      </c>
      <c r="J224" s="74">
        <v>0.13014827018121911</v>
      </c>
      <c r="K224" s="74">
        <v>0.22407732864674879</v>
      </c>
      <c r="L224" s="24">
        <v>0.14067472947167414</v>
      </c>
      <c r="M224" s="74">
        <v>0.10118577075098822</v>
      </c>
      <c r="N224" s="74">
        <v>6.1664190193164936E-2</v>
      </c>
      <c r="O224" s="74">
        <v>5.1020408163265252E-2</v>
      </c>
      <c r="P224" s="74">
        <v>5.3840631730079025E-2</v>
      </c>
      <c r="Q224" s="24">
        <v>6.6220238095238138E-2</v>
      </c>
      <c r="R224" s="74">
        <v>4.0918880114860112E-2</v>
      </c>
      <c r="S224" s="74">
        <v>6.2981105668300508E-3</v>
      </c>
      <c r="T224" s="74">
        <v>-1.4563106796116498E-2</v>
      </c>
      <c r="U224" s="74">
        <v>-0.15599455040871935</v>
      </c>
      <c r="V224" s="24">
        <v>-3.2100488485694356E-2</v>
      </c>
      <c r="W224" s="74">
        <v>-0.14206896551724135</v>
      </c>
      <c r="X224" s="74">
        <v>-0.20166898470097361</v>
      </c>
      <c r="Y224" s="74">
        <v>-0.26178747361013366</v>
      </c>
      <c r="Z224" s="74">
        <v>-0.17110573042776434</v>
      </c>
      <c r="AA224" s="24">
        <v>-0.19466474405191059</v>
      </c>
      <c r="AB224" s="74">
        <v>-0.22508038585209</v>
      </c>
      <c r="AC224" s="74">
        <v>-0.20296167247386765</v>
      </c>
      <c r="AD224" s="74">
        <v>-9.7235462345090617E-2</v>
      </c>
      <c r="AE224" s="74">
        <v>-4.284323271665047E-2</v>
      </c>
      <c r="AF224" s="24">
        <v>-0.14749328558639208</v>
      </c>
      <c r="AG224" s="74">
        <v>-4.875518672199175E-2</v>
      </c>
      <c r="AH224" s="74">
        <v>-7.8688524590163955E-2</v>
      </c>
      <c r="AI224" s="74">
        <v>-0.12988384371700101</v>
      </c>
      <c r="AJ224" s="74">
        <v>-0.15055951169888093</v>
      </c>
      <c r="AK224" s="24">
        <v>-0.10238907849829348</v>
      </c>
      <c r="AL224" s="74">
        <v>-0.20719738276990185</v>
      </c>
      <c r="AM224" s="74">
        <v>-0.1447212336892052</v>
      </c>
      <c r="AN224" s="74">
        <v>-0.11529126213592233</v>
      </c>
      <c r="AO224" s="74">
        <v>-0.1461077844311377</v>
      </c>
      <c r="AP224" s="24">
        <v>-0.15472360339280489</v>
      </c>
      <c r="AQ224" s="74">
        <v>-7.7028885832187033E-2</v>
      </c>
      <c r="AR224" s="74">
        <v>-8.737864077669899E-2</v>
      </c>
    </row>
    <row r="225" spans="1:44">
      <c r="A225" s="70" t="s">
        <v>69</v>
      </c>
      <c r="B225" s="37">
        <v>3972</v>
      </c>
      <c r="C225" s="82" t="s">
        <v>56</v>
      </c>
      <c r="D225" s="82" t="s">
        <v>56</v>
      </c>
      <c r="E225" s="82" t="s">
        <v>56</v>
      </c>
      <c r="F225" s="82" t="s">
        <v>56</v>
      </c>
      <c r="G225" s="37">
        <v>4020</v>
      </c>
      <c r="H225" s="71">
        <v>1019</v>
      </c>
      <c r="I225" s="71">
        <v>1050</v>
      </c>
      <c r="J225" s="71">
        <v>1101</v>
      </c>
      <c r="K225" s="71">
        <v>1086</v>
      </c>
      <c r="L225" s="37">
        <v>4256</v>
      </c>
      <c r="M225" s="71">
        <v>1106</v>
      </c>
      <c r="N225" s="71">
        <v>1140</v>
      </c>
      <c r="O225" s="71">
        <v>1159</v>
      </c>
      <c r="P225" s="71">
        <v>1145</v>
      </c>
      <c r="Q225" s="37">
        <v>4550</v>
      </c>
      <c r="R225" s="71">
        <v>949</v>
      </c>
      <c r="S225" s="71">
        <v>925</v>
      </c>
      <c r="T225" s="71">
        <v>914</v>
      </c>
      <c r="U225" s="71">
        <v>849</v>
      </c>
      <c r="V225" s="37">
        <v>3637</v>
      </c>
      <c r="W225" s="71">
        <v>834</v>
      </c>
      <c r="X225" s="71">
        <v>857</v>
      </c>
      <c r="Y225" s="71">
        <v>816</v>
      </c>
      <c r="Z225" s="71">
        <v>754</v>
      </c>
      <c r="AA225" s="37">
        <v>3261</v>
      </c>
      <c r="AB225" s="71">
        <v>714</v>
      </c>
      <c r="AC225" s="71">
        <v>696</v>
      </c>
      <c r="AD225" s="71">
        <v>710</v>
      </c>
      <c r="AE225" s="71">
        <v>688</v>
      </c>
      <c r="AF225" s="37">
        <v>2808</v>
      </c>
      <c r="AG225" s="71">
        <v>637</v>
      </c>
      <c r="AH225" s="71">
        <v>622</v>
      </c>
      <c r="AI225" s="71">
        <v>610</v>
      </c>
      <c r="AJ225" s="71">
        <v>584</v>
      </c>
      <c r="AK225" s="37">
        <v>2453</v>
      </c>
      <c r="AL225" s="71">
        <v>499</v>
      </c>
      <c r="AM225" s="71">
        <v>502</v>
      </c>
      <c r="AN225" s="71">
        <v>521</v>
      </c>
      <c r="AO225" s="71">
        <v>477</v>
      </c>
      <c r="AP225" s="37">
        <v>1999</v>
      </c>
      <c r="AQ225" s="71">
        <v>455</v>
      </c>
      <c r="AR225" s="71">
        <v>456</v>
      </c>
    </row>
    <row r="226" spans="1:44" ht="10.5" customHeight="1">
      <c r="A226" s="72" t="s">
        <v>7</v>
      </c>
      <c r="B226" s="24"/>
      <c r="C226" s="73"/>
      <c r="D226" s="73"/>
      <c r="E226" s="73"/>
      <c r="F226" s="73"/>
      <c r="G226" s="24"/>
      <c r="H226" s="73"/>
      <c r="I226" s="73">
        <v>3.0421982335623099E-2</v>
      </c>
      <c r="J226" s="73">
        <v>4.8571428571428488E-2</v>
      </c>
      <c r="K226" s="73">
        <v>-1.3623978201634857E-2</v>
      </c>
      <c r="L226" s="24"/>
      <c r="M226" s="73">
        <v>1.8416206261510082E-2</v>
      </c>
      <c r="N226" s="73">
        <v>3.0741410488245968E-2</v>
      </c>
      <c r="O226" s="73">
        <v>1.6666666666666607E-2</v>
      </c>
      <c r="P226" s="73">
        <v>-1.2079378774805916E-2</v>
      </c>
      <c r="Q226" s="24"/>
      <c r="R226" s="73">
        <v>-0.17117903930131007</v>
      </c>
      <c r="S226" s="73">
        <v>-2.5289778714436273E-2</v>
      </c>
      <c r="T226" s="73">
        <v>-1.1891891891891881E-2</v>
      </c>
      <c r="U226" s="73">
        <v>-7.1115973741794347E-2</v>
      </c>
      <c r="V226" s="24"/>
      <c r="W226" s="73">
        <v>-1.7667844522968212E-2</v>
      </c>
      <c r="X226" s="73">
        <v>2.7577937649880147E-2</v>
      </c>
      <c r="Y226" s="73">
        <v>-4.7841306884480739E-2</v>
      </c>
      <c r="Z226" s="73">
        <v>-7.5980392156862697E-2</v>
      </c>
      <c r="AA226" s="24"/>
      <c r="AB226" s="73">
        <v>-5.3050397877984046E-2</v>
      </c>
      <c r="AC226" s="73">
        <v>-2.5210084033613467E-2</v>
      </c>
      <c r="AD226" s="73">
        <v>2.0114942528735691E-2</v>
      </c>
      <c r="AE226" s="73">
        <v>-3.0985915492957705E-2</v>
      </c>
      <c r="AF226" s="24"/>
      <c r="AG226" s="73">
        <v>-7.4127906976744207E-2</v>
      </c>
      <c r="AH226" s="73">
        <v>-2.3547880690737877E-2</v>
      </c>
      <c r="AI226" s="73">
        <v>-1.9292604501607746E-2</v>
      </c>
      <c r="AJ226" s="73">
        <v>-4.2622950819672156E-2</v>
      </c>
      <c r="AK226" s="24"/>
      <c r="AL226" s="73">
        <v>-0.14554794520547942</v>
      </c>
      <c r="AM226" s="73">
        <v>6.0120240480960874E-3</v>
      </c>
      <c r="AN226" s="73">
        <v>3.7848605577689209E-2</v>
      </c>
      <c r="AO226" s="73">
        <v>-8.4452975047984657E-2</v>
      </c>
      <c r="AP226" s="24"/>
      <c r="AQ226" s="73">
        <v>-4.6121593291404639E-2</v>
      </c>
      <c r="AR226" s="73">
        <v>2.19780219780219E-3</v>
      </c>
    </row>
    <row r="227" spans="1:44" ht="10.5" customHeight="1">
      <c r="A227" s="72" t="s">
        <v>8</v>
      </c>
      <c r="B227" s="24"/>
      <c r="C227" s="74"/>
      <c r="D227" s="74"/>
      <c r="E227" s="74"/>
      <c r="F227" s="74"/>
      <c r="G227" s="24">
        <v>1.2084592145015005E-2</v>
      </c>
      <c r="H227" s="74"/>
      <c r="I227" s="74"/>
      <c r="J227" s="74"/>
      <c r="K227" s="74"/>
      <c r="L227" s="24">
        <v>5.8706467661691519E-2</v>
      </c>
      <c r="M227" s="74">
        <v>8.5377821393523012E-2</v>
      </c>
      <c r="N227" s="74">
        <v>8.5714285714285632E-2</v>
      </c>
      <c r="O227" s="74">
        <v>5.2679382379654749E-2</v>
      </c>
      <c r="P227" s="74">
        <v>5.4327808471454908E-2</v>
      </c>
      <c r="Q227" s="24">
        <v>6.9078947368421018E-2</v>
      </c>
      <c r="R227" s="74">
        <v>-0.14195298372513565</v>
      </c>
      <c r="S227" s="74">
        <v>-0.18859649122807021</v>
      </c>
      <c r="T227" s="74">
        <v>-0.21138912855910263</v>
      </c>
      <c r="U227" s="74">
        <v>-0.25851528384279476</v>
      </c>
      <c r="V227" s="24">
        <v>-0.20065934065934066</v>
      </c>
      <c r="W227" s="74">
        <v>-0.12118018967334032</v>
      </c>
      <c r="X227" s="74">
        <v>-7.351351351351354E-2</v>
      </c>
      <c r="Y227" s="74">
        <v>-0.10722100656455147</v>
      </c>
      <c r="Z227" s="74">
        <v>-0.11189634864546527</v>
      </c>
      <c r="AA227" s="24">
        <v>-0.10338190816607096</v>
      </c>
      <c r="AB227" s="74">
        <v>-0.14388489208633093</v>
      </c>
      <c r="AC227" s="74">
        <v>-0.18786464410735126</v>
      </c>
      <c r="AD227" s="74">
        <v>-0.12990196078431371</v>
      </c>
      <c r="AE227" s="74">
        <v>-8.753315649867377E-2</v>
      </c>
      <c r="AF227" s="24">
        <v>-0.13891444342226311</v>
      </c>
      <c r="AG227" s="74">
        <v>-0.10784313725490191</v>
      </c>
      <c r="AH227" s="74">
        <v>-0.10632183908045978</v>
      </c>
      <c r="AI227" s="74">
        <v>-0.14084507042253525</v>
      </c>
      <c r="AJ227" s="74">
        <v>-0.15116279069767447</v>
      </c>
      <c r="AK227" s="24">
        <v>-0.12642450142450146</v>
      </c>
      <c r="AL227" s="74">
        <v>-0.21664050235478804</v>
      </c>
      <c r="AM227" s="74">
        <v>-0.19292604501607713</v>
      </c>
      <c r="AN227" s="74">
        <v>-0.14590163934426226</v>
      </c>
      <c r="AO227" s="74">
        <v>-0.18321917808219179</v>
      </c>
      <c r="AP227" s="24">
        <v>-0.18507949449653482</v>
      </c>
      <c r="AQ227" s="74">
        <v>-8.8176352705410799E-2</v>
      </c>
      <c r="AR227" s="74">
        <v>-9.1633466135458197E-2</v>
      </c>
    </row>
    <row r="228" spans="1:44">
      <c r="A228" s="70" t="s">
        <v>70</v>
      </c>
      <c r="B228" s="37">
        <v>712</v>
      </c>
      <c r="C228" s="82" t="s">
        <v>56</v>
      </c>
      <c r="D228" s="82" t="s">
        <v>56</v>
      </c>
      <c r="E228" s="82" t="s">
        <v>56</v>
      </c>
      <c r="F228" s="82" t="s">
        <v>56</v>
      </c>
      <c r="G228" s="37">
        <v>693</v>
      </c>
      <c r="H228" s="71">
        <v>246</v>
      </c>
      <c r="I228" s="71">
        <v>296</v>
      </c>
      <c r="J228" s="71">
        <v>271</v>
      </c>
      <c r="K228" s="71">
        <v>307</v>
      </c>
      <c r="L228" s="37">
        <v>1120</v>
      </c>
      <c r="M228" s="71">
        <v>287</v>
      </c>
      <c r="N228" s="71">
        <v>289</v>
      </c>
      <c r="O228" s="71">
        <v>283</v>
      </c>
      <c r="P228" s="71">
        <v>323</v>
      </c>
      <c r="Q228" s="37">
        <v>1182</v>
      </c>
      <c r="R228" s="71">
        <v>501</v>
      </c>
      <c r="S228" s="71">
        <v>513</v>
      </c>
      <c r="T228" s="71">
        <v>507</v>
      </c>
      <c r="U228" s="71">
        <v>390</v>
      </c>
      <c r="V228" s="37">
        <v>1911</v>
      </c>
      <c r="W228" s="71">
        <v>410</v>
      </c>
      <c r="X228" s="71">
        <v>291</v>
      </c>
      <c r="Y228" s="71">
        <v>233</v>
      </c>
      <c r="Z228" s="71">
        <v>273</v>
      </c>
      <c r="AA228" s="37">
        <v>1207</v>
      </c>
      <c r="AB228" s="71">
        <v>250</v>
      </c>
      <c r="AC228" s="71">
        <v>219</v>
      </c>
      <c r="AD228" s="71">
        <v>237</v>
      </c>
      <c r="AE228" s="71">
        <v>295</v>
      </c>
      <c r="AF228" s="37">
        <v>1001</v>
      </c>
      <c r="AG228" s="71">
        <v>280</v>
      </c>
      <c r="AH228" s="71">
        <v>221</v>
      </c>
      <c r="AI228" s="71">
        <v>214</v>
      </c>
      <c r="AJ228" s="71">
        <v>251</v>
      </c>
      <c r="AK228" s="37">
        <v>966</v>
      </c>
      <c r="AL228" s="71">
        <v>228</v>
      </c>
      <c r="AM228" s="71">
        <v>219</v>
      </c>
      <c r="AN228" s="71">
        <v>208</v>
      </c>
      <c r="AO228" s="71">
        <v>236</v>
      </c>
      <c r="AP228" s="37">
        <v>891</v>
      </c>
      <c r="AQ228" s="71">
        <v>216</v>
      </c>
      <c r="AR228" s="71">
        <v>202</v>
      </c>
    </row>
    <row r="229" spans="1:44" ht="10.5" customHeight="1">
      <c r="A229" s="72" t="s">
        <v>7</v>
      </c>
      <c r="B229" s="24"/>
      <c r="C229" s="73"/>
      <c r="D229" s="73"/>
      <c r="E229" s="73"/>
      <c r="F229" s="73"/>
      <c r="G229" s="24"/>
      <c r="H229" s="73"/>
      <c r="I229" s="73">
        <v>0.20325203252032531</v>
      </c>
      <c r="J229" s="73">
        <v>-8.4459459459459429E-2</v>
      </c>
      <c r="K229" s="73">
        <v>0.13284132841328411</v>
      </c>
      <c r="L229" s="24"/>
      <c r="M229" s="73">
        <v>-6.514657980456029E-2</v>
      </c>
      <c r="N229" s="73">
        <v>6.9686411149825211E-3</v>
      </c>
      <c r="O229" s="73">
        <v>-2.0761245674740469E-2</v>
      </c>
      <c r="P229" s="73">
        <v>0.14134275618374548</v>
      </c>
      <c r="Q229" s="24"/>
      <c r="R229" s="73">
        <v>0.55108359133126927</v>
      </c>
      <c r="S229" s="73">
        <v>2.39520958083832E-2</v>
      </c>
      <c r="T229" s="73">
        <v>-1.1695906432748537E-2</v>
      </c>
      <c r="U229" s="73">
        <v>-0.23076923076923073</v>
      </c>
      <c r="V229" s="24"/>
      <c r="W229" s="73">
        <v>5.1282051282051322E-2</v>
      </c>
      <c r="X229" s="73">
        <v>-0.29024390243902443</v>
      </c>
      <c r="Y229" s="73">
        <v>-0.19931271477663226</v>
      </c>
      <c r="Z229" s="73">
        <v>0.17167381974248919</v>
      </c>
      <c r="AA229" s="24"/>
      <c r="AB229" s="73">
        <v>-8.4249084249084283E-2</v>
      </c>
      <c r="AC229" s="73">
        <v>-0.124</v>
      </c>
      <c r="AD229" s="73">
        <v>8.2191780821917915E-2</v>
      </c>
      <c r="AE229" s="73">
        <v>0.24472573839662437</v>
      </c>
      <c r="AF229" s="24"/>
      <c r="AG229" s="73">
        <v>-5.084745762711862E-2</v>
      </c>
      <c r="AH229" s="73">
        <v>-0.21071428571428574</v>
      </c>
      <c r="AI229" s="73">
        <v>-3.1674208144796379E-2</v>
      </c>
      <c r="AJ229" s="73">
        <v>0.17289719626168232</v>
      </c>
      <c r="AK229" s="24"/>
      <c r="AL229" s="73">
        <v>-9.1633466135458197E-2</v>
      </c>
      <c r="AM229" s="73">
        <v>-3.9473684210526327E-2</v>
      </c>
      <c r="AN229" s="73">
        <v>-5.0228310502283158E-2</v>
      </c>
      <c r="AO229" s="73">
        <v>0.13461538461538458</v>
      </c>
      <c r="AP229" s="24"/>
      <c r="AQ229" s="73">
        <v>-8.4745762711864403E-2</v>
      </c>
      <c r="AR229" s="73">
        <v>-6.481481481481477E-2</v>
      </c>
    </row>
    <row r="230" spans="1:44">
      <c r="A230" s="72" t="s">
        <v>8</v>
      </c>
      <c r="B230" s="24"/>
      <c r="C230" s="74"/>
      <c r="D230" s="74"/>
      <c r="E230" s="74"/>
      <c r="F230" s="74"/>
      <c r="G230" s="24">
        <v>-2.6685393258427004E-2</v>
      </c>
      <c r="H230" s="74"/>
      <c r="I230" s="74"/>
      <c r="J230" s="74"/>
      <c r="K230" s="74"/>
      <c r="L230" s="24">
        <v>0.61616161616161613</v>
      </c>
      <c r="M230" s="74">
        <v>0.16666666666666674</v>
      </c>
      <c r="N230" s="74">
        <v>-2.3648648648648685E-2</v>
      </c>
      <c r="O230" s="74">
        <v>4.4280442804428111E-2</v>
      </c>
      <c r="P230" s="74">
        <v>5.2117263843648232E-2</v>
      </c>
      <c r="Q230" s="24">
        <v>5.5357142857142883E-2</v>
      </c>
      <c r="R230" s="74">
        <v>0.74564459930313598</v>
      </c>
      <c r="S230" s="74">
        <v>0.77508650519031153</v>
      </c>
      <c r="T230" s="74">
        <v>0.79151943462897534</v>
      </c>
      <c r="U230" s="74">
        <v>0.20743034055727549</v>
      </c>
      <c r="V230" s="24">
        <v>0.61675126903553301</v>
      </c>
      <c r="W230" s="74">
        <v>-0.18163672654690621</v>
      </c>
      <c r="X230" s="74">
        <v>-0.43274853801169588</v>
      </c>
      <c r="Y230" s="74">
        <v>-0.54043392504930965</v>
      </c>
      <c r="Z230" s="74">
        <v>-0.30000000000000004</v>
      </c>
      <c r="AA230" s="24">
        <v>-0.36839351125065412</v>
      </c>
      <c r="AB230" s="74">
        <v>-0.3902439024390244</v>
      </c>
      <c r="AC230" s="74">
        <v>-0.24742268041237114</v>
      </c>
      <c r="AD230" s="74">
        <v>1.716738197424883E-2</v>
      </c>
      <c r="AE230" s="74">
        <v>8.0586080586080522E-2</v>
      </c>
      <c r="AF230" s="24">
        <v>-0.17067108533554265</v>
      </c>
      <c r="AG230" s="74">
        <v>0.12000000000000011</v>
      </c>
      <c r="AH230" s="74">
        <v>9.1324200913243114E-3</v>
      </c>
      <c r="AI230" s="74">
        <v>-9.7046413502109741E-2</v>
      </c>
      <c r="AJ230" s="74">
        <v>-0.14915254237288134</v>
      </c>
      <c r="AK230" s="24">
        <v>-3.4965034965035002E-2</v>
      </c>
      <c r="AL230" s="74">
        <v>-0.18571428571428572</v>
      </c>
      <c r="AM230" s="74">
        <v>-9.0497737556560764E-3</v>
      </c>
      <c r="AN230" s="74">
        <v>-2.8037383177570097E-2</v>
      </c>
      <c r="AO230" s="74">
        <v>-5.9760956175298752E-2</v>
      </c>
      <c r="AP230" s="24">
        <v>-7.7639751552795011E-2</v>
      </c>
      <c r="AQ230" s="74">
        <v>-5.2631578947368474E-2</v>
      </c>
      <c r="AR230" s="74">
        <v>-7.7625570776255759E-2</v>
      </c>
    </row>
    <row r="231" spans="1:44" ht="3.75" customHeight="1">
      <c r="A231" s="40"/>
      <c r="B231" s="41"/>
      <c r="C231" s="42"/>
      <c r="D231" s="42"/>
      <c r="E231" s="42"/>
      <c r="F231" s="42"/>
      <c r="G231" s="41"/>
      <c r="H231" s="42"/>
      <c r="I231" s="42"/>
      <c r="J231" s="42"/>
      <c r="K231" s="42"/>
      <c r="L231" s="41"/>
      <c r="M231" s="42"/>
      <c r="N231" s="42"/>
      <c r="O231" s="42"/>
      <c r="P231" s="42"/>
      <c r="Q231" s="41"/>
      <c r="R231" s="42"/>
      <c r="S231" s="42"/>
      <c r="T231" s="42"/>
      <c r="U231" s="42"/>
      <c r="V231" s="41"/>
      <c r="W231" s="42"/>
      <c r="X231" s="42"/>
      <c r="Y231" s="42"/>
      <c r="Z231" s="42"/>
      <c r="AA231" s="41"/>
      <c r="AB231" s="42"/>
      <c r="AC231" s="42"/>
      <c r="AD231" s="42"/>
      <c r="AE231" s="42"/>
      <c r="AF231" s="41"/>
      <c r="AG231" s="42"/>
      <c r="AH231" s="42"/>
      <c r="AI231" s="42"/>
      <c r="AJ231" s="42"/>
      <c r="AK231" s="41"/>
      <c r="AL231" s="42"/>
      <c r="AM231" s="42"/>
      <c r="AN231" s="42"/>
      <c r="AO231" s="42"/>
      <c r="AP231" s="41"/>
      <c r="AQ231" s="42"/>
      <c r="AR231" s="42"/>
    </row>
    <row r="232" spans="1:44">
      <c r="A232" s="70" t="s">
        <v>156</v>
      </c>
      <c r="B232" s="126" t="s">
        <v>47</v>
      </c>
      <c r="C232" s="82" t="s">
        <v>56</v>
      </c>
      <c r="D232" s="82" t="s">
        <v>56</v>
      </c>
      <c r="E232" s="82" t="s">
        <v>56</v>
      </c>
      <c r="F232" s="82" t="s">
        <v>56</v>
      </c>
      <c r="G232" s="37">
        <v>2437</v>
      </c>
      <c r="H232" s="82" t="s">
        <v>56</v>
      </c>
      <c r="I232" s="82" t="s">
        <v>56</v>
      </c>
      <c r="J232" s="82" t="s">
        <v>56</v>
      </c>
      <c r="K232" s="82" t="s">
        <v>56</v>
      </c>
      <c r="L232" s="37">
        <v>2751</v>
      </c>
      <c r="M232" s="82" t="s">
        <v>56</v>
      </c>
      <c r="N232" s="82" t="s">
        <v>56</v>
      </c>
      <c r="O232" s="82" t="s">
        <v>56</v>
      </c>
      <c r="P232" s="82" t="s">
        <v>56</v>
      </c>
      <c r="Q232" s="37">
        <v>2899</v>
      </c>
      <c r="R232" s="82" t="s">
        <v>56</v>
      </c>
      <c r="S232" s="82" t="s">
        <v>56</v>
      </c>
      <c r="T232" s="82" t="s">
        <v>56</v>
      </c>
      <c r="U232" s="82" t="s">
        <v>56</v>
      </c>
      <c r="V232" s="37">
        <v>2985</v>
      </c>
      <c r="W232" s="82" t="s">
        <v>56</v>
      </c>
      <c r="X232" s="82" t="s">
        <v>56</v>
      </c>
      <c r="Y232" s="82" t="s">
        <v>56</v>
      </c>
      <c r="Z232" s="82" t="s">
        <v>56</v>
      </c>
      <c r="AA232" s="37">
        <v>2461</v>
      </c>
      <c r="AB232" s="82" t="s">
        <v>56</v>
      </c>
      <c r="AC232" s="82" t="s">
        <v>56</v>
      </c>
      <c r="AD232" s="82" t="s">
        <v>56</v>
      </c>
      <c r="AE232" s="82" t="s">
        <v>56</v>
      </c>
      <c r="AF232" s="37">
        <v>2114</v>
      </c>
      <c r="AG232" s="82" t="s">
        <v>56</v>
      </c>
      <c r="AH232" s="82" t="s">
        <v>56</v>
      </c>
      <c r="AI232" s="82" t="s">
        <v>56</v>
      </c>
      <c r="AJ232" s="82" t="s">
        <v>56</v>
      </c>
      <c r="AK232" s="37">
        <v>1930</v>
      </c>
      <c r="AL232" s="82" t="s">
        <v>56</v>
      </c>
      <c r="AM232" s="82" t="s">
        <v>56</v>
      </c>
      <c r="AN232" s="82" t="s">
        <v>56</v>
      </c>
      <c r="AO232" s="82" t="s">
        <v>56</v>
      </c>
      <c r="AP232" s="37">
        <v>1750</v>
      </c>
      <c r="AQ232" s="82" t="s">
        <v>56</v>
      </c>
      <c r="AR232" s="82" t="s">
        <v>56</v>
      </c>
    </row>
    <row r="233" spans="1:44" ht="10.5" customHeight="1">
      <c r="A233" s="72" t="s">
        <v>155</v>
      </c>
      <c r="B233" s="24"/>
      <c r="C233" s="74"/>
      <c r="D233" s="74"/>
      <c r="E233" s="74"/>
      <c r="F233" s="74"/>
      <c r="G233" s="24">
        <v>0.51708041587099507</v>
      </c>
      <c r="H233" s="74"/>
      <c r="I233" s="74"/>
      <c r="J233" s="74"/>
      <c r="K233" s="74"/>
      <c r="L233" s="24">
        <v>0.51171875</v>
      </c>
      <c r="M233" s="74"/>
      <c r="N233" s="74"/>
      <c r="O233" s="74"/>
      <c r="P233" s="74"/>
      <c r="Q233" s="24">
        <v>0.50575715282623868</v>
      </c>
      <c r="R233" s="74"/>
      <c r="S233" s="74"/>
      <c r="T233" s="74"/>
      <c r="U233" s="74"/>
      <c r="V233" s="24">
        <v>0.53803172314347514</v>
      </c>
      <c r="W233" s="74"/>
      <c r="X233" s="74"/>
      <c r="Y233" s="74"/>
      <c r="Z233" s="74"/>
      <c r="AA233" s="24">
        <v>0.55080572963294538</v>
      </c>
      <c r="AB233" s="74"/>
      <c r="AC233" s="74"/>
      <c r="AD233" s="74"/>
      <c r="AE233" s="74"/>
      <c r="AF233" s="24">
        <v>0.55500131268049357</v>
      </c>
      <c r="AG233" s="74"/>
      <c r="AH233" s="74"/>
      <c r="AI233" s="74"/>
      <c r="AJ233" s="74"/>
      <c r="AK233" s="24">
        <v>0.56449254167885343</v>
      </c>
      <c r="AL233" s="74"/>
      <c r="AM233" s="74"/>
      <c r="AN233" s="74"/>
      <c r="AO233" s="74"/>
      <c r="AP233" s="24">
        <v>0.60553633217993075</v>
      </c>
      <c r="AQ233" s="74"/>
      <c r="AR233" s="74"/>
    </row>
    <row r="234" spans="1:44" ht="12" customHeight="1">
      <c r="A234" s="70" t="s">
        <v>154</v>
      </c>
      <c r="B234" s="126" t="s">
        <v>47</v>
      </c>
      <c r="C234" s="82" t="s">
        <v>56</v>
      </c>
      <c r="D234" s="82" t="s">
        <v>56</v>
      </c>
      <c r="E234" s="82" t="s">
        <v>56</v>
      </c>
      <c r="F234" s="82" t="s">
        <v>56</v>
      </c>
      <c r="G234" s="37">
        <v>2276</v>
      </c>
      <c r="H234" s="82" t="s">
        <v>56</v>
      </c>
      <c r="I234" s="82" t="s">
        <v>56</v>
      </c>
      <c r="J234" s="82" t="s">
        <v>56</v>
      </c>
      <c r="K234" s="82" t="s">
        <v>56</v>
      </c>
      <c r="L234" s="37">
        <v>2625</v>
      </c>
      <c r="M234" s="82" t="s">
        <v>56</v>
      </c>
      <c r="N234" s="82" t="s">
        <v>56</v>
      </c>
      <c r="O234" s="82" t="s">
        <v>56</v>
      </c>
      <c r="P234" s="82" t="s">
        <v>56</v>
      </c>
      <c r="Q234" s="37">
        <v>2833</v>
      </c>
      <c r="R234" s="82" t="s">
        <v>56</v>
      </c>
      <c r="S234" s="82" t="s">
        <v>56</v>
      </c>
      <c r="T234" s="82" t="s">
        <v>56</v>
      </c>
      <c r="U234" s="82" t="s">
        <v>56</v>
      </c>
      <c r="V234" s="37">
        <v>2563</v>
      </c>
      <c r="W234" s="82" t="s">
        <v>56</v>
      </c>
      <c r="X234" s="82" t="s">
        <v>56</v>
      </c>
      <c r="Y234" s="82" t="s">
        <v>56</v>
      </c>
      <c r="Z234" s="82" t="s">
        <v>56</v>
      </c>
      <c r="AA234" s="37">
        <v>2007</v>
      </c>
      <c r="AB234" s="82" t="s">
        <v>56</v>
      </c>
      <c r="AC234" s="82" t="s">
        <v>56</v>
      </c>
      <c r="AD234" s="82" t="s">
        <v>56</v>
      </c>
      <c r="AE234" s="82" t="s">
        <v>56</v>
      </c>
      <c r="AF234" s="37">
        <v>1695</v>
      </c>
      <c r="AG234" s="82" t="s">
        <v>56</v>
      </c>
      <c r="AH234" s="82" t="s">
        <v>56</v>
      </c>
      <c r="AI234" s="82" t="s">
        <v>56</v>
      </c>
      <c r="AJ234" s="82" t="s">
        <v>56</v>
      </c>
      <c r="AK234" s="37">
        <v>1490</v>
      </c>
      <c r="AL234" s="82" t="s">
        <v>56</v>
      </c>
      <c r="AM234" s="82" t="s">
        <v>56</v>
      </c>
      <c r="AN234" s="82" t="s">
        <v>56</v>
      </c>
      <c r="AO234" s="82" t="s">
        <v>56</v>
      </c>
      <c r="AP234" s="37">
        <v>1140</v>
      </c>
      <c r="AQ234" s="82" t="s">
        <v>56</v>
      </c>
      <c r="AR234" s="82" t="s">
        <v>56</v>
      </c>
    </row>
    <row r="235" spans="1:44" ht="11.25" customHeight="1">
      <c r="A235" s="72" t="s">
        <v>155</v>
      </c>
      <c r="B235" s="24"/>
      <c r="C235" s="74"/>
      <c r="D235" s="74"/>
      <c r="E235" s="74"/>
      <c r="F235" s="74"/>
      <c r="G235" s="24">
        <v>0.48291958412900488</v>
      </c>
      <c r="H235" s="74"/>
      <c r="I235" s="74"/>
      <c r="J235" s="74"/>
      <c r="K235" s="74"/>
      <c r="L235" s="24">
        <v>0.48828125</v>
      </c>
      <c r="M235" s="74"/>
      <c r="N235" s="74"/>
      <c r="O235" s="74"/>
      <c r="P235" s="74"/>
      <c r="Q235" s="24">
        <v>0.49424284717376132</v>
      </c>
      <c r="R235" s="74"/>
      <c r="S235" s="74"/>
      <c r="T235" s="74"/>
      <c r="U235" s="74"/>
      <c r="V235" s="24">
        <v>0.46196827685652486</v>
      </c>
      <c r="W235" s="74"/>
      <c r="X235" s="74"/>
      <c r="Y235" s="74"/>
      <c r="Z235" s="74"/>
      <c r="AA235" s="24">
        <v>0.44919427036705462</v>
      </c>
      <c r="AB235" s="74"/>
      <c r="AC235" s="74"/>
      <c r="AD235" s="74"/>
      <c r="AE235" s="74"/>
      <c r="AF235" s="24">
        <v>0.44499868731950643</v>
      </c>
      <c r="AG235" s="74"/>
      <c r="AH235" s="74"/>
      <c r="AI235" s="74"/>
      <c r="AJ235" s="74"/>
      <c r="AK235" s="24">
        <v>0.43579994150336354</v>
      </c>
      <c r="AL235" s="74"/>
      <c r="AM235" s="74"/>
      <c r="AN235" s="74"/>
      <c r="AO235" s="74"/>
      <c r="AP235" s="24">
        <v>0.3944636678200692</v>
      </c>
      <c r="AQ235" s="74"/>
      <c r="AR235" s="74"/>
    </row>
    <row r="236" spans="1:44">
      <c r="A236" s="40" t="s">
        <v>29</v>
      </c>
      <c r="B236" s="41"/>
      <c r="C236" s="42"/>
      <c r="D236" s="42"/>
      <c r="E236" s="42"/>
      <c r="F236" s="42"/>
      <c r="G236" s="41"/>
      <c r="H236" s="42"/>
      <c r="I236" s="42"/>
      <c r="J236" s="42"/>
      <c r="K236" s="42"/>
      <c r="L236" s="41"/>
      <c r="M236" s="42"/>
      <c r="N236" s="42"/>
      <c r="O236" s="42"/>
      <c r="P236" s="42"/>
      <c r="Q236" s="41"/>
      <c r="R236" s="42"/>
      <c r="S236" s="42"/>
      <c r="T236" s="42"/>
      <c r="U236" s="42"/>
      <c r="V236" s="41"/>
      <c r="W236" s="42"/>
      <c r="X236" s="42"/>
      <c r="Y236" s="42"/>
      <c r="Z236" s="42"/>
      <c r="AA236" s="41"/>
      <c r="AB236" s="42"/>
      <c r="AC236" s="42"/>
      <c r="AD236" s="42"/>
      <c r="AE236" s="42"/>
      <c r="AF236" s="41"/>
      <c r="AG236" s="42"/>
      <c r="AH236" s="42"/>
      <c r="AI236" s="42"/>
      <c r="AJ236" s="42"/>
      <c r="AK236" s="41"/>
      <c r="AL236" s="42"/>
      <c r="AM236" s="42"/>
      <c r="AN236" s="42"/>
      <c r="AO236" s="42"/>
      <c r="AP236" s="41"/>
      <c r="AQ236" s="42"/>
      <c r="AR236" s="42"/>
    </row>
    <row r="237" spans="1:44">
      <c r="A237" s="70" t="s">
        <v>119</v>
      </c>
      <c r="B237" s="37">
        <v>1337</v>
      </c>
      <c r="C237" s="82" t="s">
        <v>56</v>
      </c>
      <c r="D237" s="82" t="s">
        <v>56</v>
      </c>
      <c r="E237" s="82" t="s">
        <v>56</v>
      </c>
      <c r="F237" s="82" t="s">
        <v>56</v>
      </c>
      <c r="G237" s="37">
        <v>1478</v>
      </c>
      <c r="H237" s="71">
        <v>447</v>
      </c>
      <c r="I237" s="71">
        <v>447</v>
      </c>
      <c r="J237" s="71">
        <v>462</v>
      </c>
      <c r="K237" s="71">
        <v>428</v>
      </c>
      <c r="L237" s="37">
        <v>1784</v>
      </c>
      <c r="M237" s="71">
        <v>470</v>
      </c>
      <c r="N237" s="71">
        <v>509</v>
      </c>
      <c r="O237" s="71">
        <v>501</v>
      </c>
      <c r="P237" s="71">
        <v>498</v>
      </c>
      <c r="Q237" s="37">
        <v>1978</v>
      </c>
      <c r="R237" s="71">
        <v>548</v>
      </c>
      <c r="S237" s="71">
        <v>511</v>
      </c>
      <c r="T237" s="71">
        <v>495</v>
      </c>
      <c r="U237" s="71">
        <v>407</v>
      </c>
      <c r="V237" s="37">
        <v>1961</v>
      </c>
      <c r="W237" s="71">
        <v>413</v>
      </c>
      <c r="X237" s="71">
        <v>396</v>
      </c>
      <c r="Y237" s="71">
        <v>333</v>
      </c>
      <c r="Z237" s="71">
        <v>286</v>
      </c>
      <c r="AA237" s="37">
        <v>1428</v>
      </c>
      <c r="AB237" s="71">
        <v>288</v>
      </c>
      <c r="AC237" s="71">
        <v>288</v>
      </c>
      <c r="AD237" s="71">
        <v>272</v>
      </c>
      <c r="AE237" s="71">
        <v>250</v>
      </c>
      <c r="AF237" s="37">
        <v>1098</v>
      </c>
      <c r="AG237" s="71">
        <v>236</v>
      </c>
      <c r="AH237" s="71">
        <v>231</v>
      </c>
      <c r="AI237" s="71">
        <v>223</v>
      </c>
      <c r="AJ237" s="71">
        <v>192</v>
      </c>
      <c r="AK237" s="37">
        <v>882</v>
      </c>
      <c r="AL237" s="71">
        <v>120</v>
      </c>
      <c r="AM237" s="71">
        <v>133</v>
      </c>
      <c r="AN237" s="71">
        <v>143</v>
      </c>
      <c r="AO237" s="71">
        <v>111</v>
      </c>
      <c r="AP237" s="37">
        <v>507</v>
      </c>
      <c r="AQ237" s="71">
        <v>92</v>
      </c>
      <c r="AR237" s="71">
        <v>98</v>
      </c>
    </row>
    <row r="238" spans="1:44" ht="10.5" customHeight="1">
      <c r="A238" s="72" t="s">
        <v>7</v>
      </c>
      <c r="B238" s="24"/>
      <c r="C238" s="73"/>
      <c r="D238" s="73"/>
      <c r="E238" s="73"/>
      <c r="F238" s="73"/>
      <c r="G238" s="24"/>
      <c r="H238" s="73"/>
      <c r="I238" s="73">
        <v>0</v>
      </c>
      <c r="J238" s="73">
        <v>3.3557046979865834E-2</v>
      </c>
      <c r="K238" s="73">
        <v>-7.3593073593073544E-2</v>
      </c>
      <c r="L238" s="24"/>
      <c r="M238" s="73">
        <v>9.8130841121495394E-2</v>
      </c>
      <c r="N238" s="73">
        <v>8.2978723404255383E-2</v>
      </c>
      <c r="O238" s="73">
        <v>-1.5717092337917515E-2</v>
      </c>
      <c r="P238" s="73">
        <v>-5.9880239520958556E-3</v>
      </c>
      <c r="Q238" s="24"/>
      <c r="R238" s="73">
        <v>0.10040160642570273</v>
      </c>
      <c r="S238" s="73">
        <v>-6.7518248175182483E-2</v>
      </c>
      <c r="T238" s="73">
        <v>-3.131115459882583E-2</v>
      </c>
      <c r="U238" s="73">
        <v>-0.17777777777777781</v>
      </c>
      <c r="V238" s="24"/>
      <c r="W238" s="73">
        <v>1.4742014742014753E-2</v>
      </c>
      <c r="X238" s="73">
        <v>-4.1162227602905554E-2</v>
      </c>
      <c r="Y238" s="73">
        <v>-0.15909090909090906</v>
      </c>
      <c r="Z238" s="73">
        <v>-0.14114114114114118</v>
      </c>
      <c r="AA238" s="24"/>
      <c r="AB238" s="73">
        <v>6.9930069930070893E-3</v>
      </c>
      <c r="AC238" s="73">
        <v>0</v>
      </c>
      <c r="AD238" s="73">
        <v>-5.555555555555558E-2</v>
      </c>
      <c r="AE238" s="73">
        <v>-8.0882352941176516E-2</v>
      </c>
      <c r="AF238" s="24"/>
      <c r="AG238" s="73">
        <v>-5.600000000000005E-2</v>
      </c>
      <c r="AH238" s="73">
        <v>-2.1186440677966156E-2</v>
      </c>
      <c r="AI238" s="73">
        <v>-3.4632034632034681E-2</v>
      </c>
      <c r="AJ238" s="73">
        <v>-0.13901345291479816</v>
      </c>
      <c r="AK238" s="24"/>
      <c r="AL238" s="73">
        <v>-0.375</v>
      </c>
      <c r="AM238" s="73">
        <v>0.10833333333333339</v>
      </c>
      <c r="AN238" s="73">
        <v>7.5187969924812137E-2</v>
      </c>
      <c r="AO238" s="73">
        <v>-0.22377622377622375</v>
      </c>
      <c r="AP238" s="24"/>
      <c r="AQ238" s="73">
        <v>-0.1711711711711712</v>
      </c>
      <c r="AR238" s="73">
        <v>6.5217391304347894E-2</v>
      </c>
    </row>
    <row r="239" spans="1:44" ht="9.75" customHeight="1">
      <c r="A239" s="72" t="s">
        <v>8</v>
      </c>
      <c r="B239" s="24"/>
      <c r="C239" s="74"/>
      <c r="D239" s="74"/>
      <c r="E239" s="74"/>
      <c r="F239" s="74"/>
      <c r="G239" s="24">
        <v>0.10545998504113685</v>
      </c>
      <c r="H239" s="74"/>
      <c r="I239" s="74"/>
      <c r="J239" s="74"/>
      <c r="K239" s="74"/>
      <c r="L239" s="24">
        <v>0.20703653585926918</v>
      </c>
      <c r="M239" s="74">
        <v>5.1454138702460961E-2</v>
      </c>
      <c r="N239" s="74">
        <v>0.13870246085011195</v>
      </c>
      <c r="O239" s="74">
        <v>8.4415584415584499E-2</v>
      </c>
      <c r="P239" s="74">
        <v>0.16355140186915884</v>
      </c>
      <c r="Q239" s="24">
        <v>0.10874439461883401</v>
      </c>
      <c r="R239" s="74">
        <v>0.16595744680851054</v>
      </c>
      <c r="S239" s="74">
        <v>3.9292730844793233E-3</v>
      </c>
      <c r="T239" s="74">
        <v>-1.19760479041916E-2</v>
      </c>
      <c r="U239" s="74">
        <v>-0.18273092369477917</v>
      </c>
      <c r="V239" s="24">
        <v>-8.5945399393326793E-3</v>
      </c>
      <c r="W239" s="74">
        <v>-0.2463503649635036</v>
      </c>
      <c r="X239" s="74">
        <v>-0.22504892367906071</v>
      </c>
      <c r="Y239" s="74">
        <v>-0.32727272727272727</v>
      </c>
      <c r="Z239" s="74">
        <v>-0.29729729729729726</v>
      </c>
      <c r="AA239" s="24">
        <v>-0.27180010198878124</v>
      </c>
      <c r="AB239" s="74">
        <v>-0.30266343825665865</v>
      </c>
      <c r="AC239" s="74">
        <v>-0.27272727272727271</v>
      </c>
      <c r="AD239" s="74">
        <v>-0.18318318318318316</v>
      </c>
      <c r="AE239" s="74">
        <v>-0.12587412587412583</v>
      </c>
      <c r="AF239" s="24">
        <v>-0.23109243697478987</v>
      </c>
      <c r="AG239" s="74">
        <v>-0.18055555555555558</v>
      </c>
      <c r="AH239" s="74">
        <v>-0.19791666666666663</v>
      </c>
      <c r="AI239" s="74">
        <v>-0.18014705882352944</v>
      </c>
      <c r="AJ239" s="74">
        <v>-0.23199999999999998</v>
      </c>
      <c r="AK239" s="24">
        <v>-0.19672131147540983</v>
      </c>
      <c r="AL239" s="74">
        <v>-0.49152542372881358</v>
      </c>
      <c r="AM239" s="74">
        <v>-0.4242424242424242</v>
      </c>
      <c r="AN239" s="74">
        <v>-0.35874439461883412</v>
      </c>
      <c r="AO239" s="74">
        <v>-0.421875</v>
      </c>
      <c r="AP239" s="24">
        <v>-0.42517006802721091</v>
      </c>
      <c r="AQ239" s="74">
        <v>-0.23333333333333328</v>
      </c>
      <c r="AR239" s="74">
        <v>-0.26315789473684215</v>
      </c>
    </row>
    <row r="240" spans="1:44" s="36" customFormat="1">
      <c r="A240" s="70" t="s">
        <v>45</v>
      </c>
      <c r="B240" s="37">
        <v>805</v>
      </c>
      <c r="C240" s="71">
        <v>215</v>
      </c>
      <c r="D240" s="71">
        <v>266</v>
      </c>
      <c r="E240" s="71">
        <v>293</v>
      </c>
      <c r="F240" s="71">
        <v>159</v>
      </c>
      <c r="G240" s="37">
        <v>933</v>
      </c>
      <c r="H240" s="71">
        <v>302</v>
      </c>
      <c r="I240" s="71">
        <v>321</v>
      </c>
      <c r="J240" s="71">
        <v>316</v>
      </c>
      <c r="K240" s="71">
        <v>251</v>
      </c>
      <c r="L240" s="37">
        <v>1190</v>
      </c>
      <c r="M240" s="71">
        <v>322</v>
      </c>
      <c r="N240" s="71">
        <v>362</v>
      </c>
      <c r="O240" s="71">
        <v>356</v>
      </c>
      <c r="P240" s="71">
        <v>343</v>
      </c>
      <c r="Q240" s="37">
        <v>1383</v>
      </c>
      <c r="R240" s="71">
        <v>399</v>
      </c>
      <c r="S240" s="71">
        <v>357</v>
      </c>
      <c r="T240" s="71">
        <v>342</v>
      </c>
      <c r="U240" s="71">
        <v>262</v>
      </c>
      <c r="V240" s="37">
        <v>1360</v>
      </c>
      <c r="W240" s="71">
        <v>267</v>
      </c>
      <c r="X240" s="71">
        <v>259</v>
      </c>
      <c r="Y240" s="71">
        <v>199</v>
      </c>
      <c r="Z240" s="71">
        <v>167</v>
      </c>
      <c r="AA240" s="37">
        <v>892</v>
      </c>
      <c r="AB240" s="71">
        <v>174</v>
      </c>
      <c r="AC240" s="71">
        <v>186</v>
      </c>
      <c r="AD240" s="71">
        <v>172</v>
      </c>
      <c r="AE240" s="71">
        <v>76</v>
      </c>
      <c r="AF240" s="37">
        <v>608</v>
      </c>
      <c r="AG240" s="71">
        <v>126</v>
      </c>
      <c r="AH240" s="71">
        <v>127</v>
      </c>
      <c r="AI240" s="71">
        <v>122</v>
      </c>
      <c r="AJ240" s="71">
        <v>74</v>
      </c>
      <c r="AK240" s="37">
        <v>449</v>
      </c>
      <c r="AL240" s="71">
        <v>32</v>
      </c>
      <c r="AM240" s="71">
        <v>53</v>
      </c>
      <c r="AN240" s="71">
        <v>61</v>
      </c>
      <c r="AO240" s="71">
        <v>11</v>
      </c>
      <c r="AP240" s="37">
        <v>157</v>
      </c>
      <c r="AQ240" s="71">
        <v>1</v>
      </c>
      <c r="AR240" s="71">
        <v>8</v>
      </c>
    </row>
    <row r="241" spans="1:44">
      <c r="A241" s="72" t="s">
        <v>7</v>
      </c>
      <c r="B241" s="24"/>
      <c r="C241" s="73"/>
      <c r="D241" s="73">
        <v>0.23720930232558146</v>
      </c>
      <c r="E241" s="73">
        <v>0.10150375939849621</v>
      </c>
      <c r="F241" s="73">
        <v>-0.4573378839590444</v>
      </c>
      <c r="G241" s="24"/>
      <c r="H241" s="73">
        <v>0.89937106918238996</v>
      </c>
      <c r="I241" s="73">
        <v>6.29139072847682E-2</v>
      </c>
      <c r="J241" s="73">
        <v>-1.5576323987538943E-2</v>
      </c>
      <c r="K241" s="73">
        <v>-0.20569620253164556</v>
      </c>
      <c r="L241" s="24"/>
      <c r="M241" s="73">
        <v>0.28286852589641431</v>
      </c>
      <c r="N241" s="73">
        <v>0.12422360248447206</v>
      </c>
      <c r="O241" s="73">
        <v>-1.6574585635359074E-2</v>
      </c>
      <c r="P241" s="73">
        <v>-3.6516853932584303E-2</v>
      </c>
      <c r="Q241" s="24"/>
      <c r="R241" s="73">
        <v>0.16326530612244894</v>
      </c>
      <c r="S241" s="73">
        <v>-0.10526315789473684</v>
      </c>
      <c r="T241" s="73">
        <v>-4.2016806722689037E-2</v>
      </c>
      <c r="U241" s="73">
        <v>-0.23391812865497075</v>
      </c>
      <c r="V241" s="24"/>
      <c r="W241" s="73">
        <v>1.9083969465648831E-2</v>
      </c>
      <c r="X241" s="73">
        <v>-2.9962546816479363E-2</v>
      </c>
      <c r="Y241" s="73">
        <v>-0.23166023166023164</v>
      </c>
      <c r="Z241" s="73">
        <v>-0.16080402010050254</v>
      </c>
      <c r="AA241" s="24"/>
      <c r="AB241" s="73">
        <v>4.1916167664670656E-2</v>
      </c>
      <c r="AC241" s="73">
        <v>6.8965517241379226E-2</v>
      </c>
      <c r="AD241" s="73">
        <v>-7.5268817204301119E-2</v>
      </c>
      <c r="AE241" s="73">
        <v>-0.55813953488372092</v>
      </c>
      <c r="AF241" s="24"/>
      <c r="AG241" s="73">
        <v>0.65789473684210531</v>
      </c>
      <c r="AH241" s="73">
        <v>7.9365079365079083E-3</v>
      </c>
      <c r="AI241" s="73">
        <v>-3.9370078740157521E-2</v>
      </c>
      <c r="AJ241" s="73">
        <v>-0.39344262295081966</v>
      </c>
      <c r="AK241" s="24"/>
      <c r="AL241" s="73">
        <v>-0.56756756756756754</v>
      </c>
      <c r="AM241" s="73">
        <v>0.65625</v>
      </c>
      <c r="AN241" s="73">
        <v>0.15094339622641506</v>
      </c>
      <c r="AO241" s="73">
        <v>-0.81967213114754101</v>
      </c>
      <c r="AP241" s="24"/>
      <c r="AQ241" s="73">
        <v>-0.90909090909090906</v>
      </c>
      <c r="AR241" s="73">
        <v>7</v>
      </c>
    </row>
    <row r="242" spans="1:44">
      <c r="A242" s="72" t="s">
        <v>8</v>
      </c>
      <c r="B242" s="24"/>
      <c r="C242" s="74"/>
      <c r="D242" s="74"/>
      <c r="E242" s="74"/>
      <c r="F242" s="74"/>
      <c r="G242" s="24">
        <v>0.15900621118012426</v>
      </c>
      <c r="H242" s="74">
        <v>0.40465116279069768</v>
      </c>
      <c r="I242" s="74">
        <v>0.20676691729323315</v>
      </c>
      <c r="J242" s="74">
        <v>7.8498293515358419E-2</v>
      </c>
      <c r="K242" s="74">
        <v>0.57861635220125796</v>
      </c>
      <c r="L242" s="24">
        <v>0.27545551982851024</v>
      </c>
      <c r="M242" s="74">
        <v>6.6225165562913801E-2</v>
      </c>
      <c r="N242" s="74">
        <v>0.12772585669781922</v>
      </c>
      <c r="O242" s="74">
        <v>0.12658227848101267</v>
      </c>
      <c r="P242" s="74">
        <v>0.36653386454183257</v>
      </c>
      <c r="Q242" s="24">
        <v>0.16218487394957992</v>
      </c>
      <c r="R242" s="74">
        <v>0.23913043478260865</v>
      </c>
      <c r="S242" s="74">
        <v>-1.3812154696132617E-2</v>
      </c>
      <c r="T242" s="74">
        <v>-3.9325842696629199E-2</v>
      </c>
      <c r="U242" s="74">
        <v>-0.23615160349854225</v>
      </c>
      <c r="V242" s="24">
        <v>-1.6630513376717282E-2</v>
      </c>
      <c r="W242" s="74">
        <v>-0.33082706766917291</v>
      </c>
      <c r="X242" s="74">
        <v>-0.27450980392156865</v>
      </c>
      <c r="Y242" s="74">
        <v>-0.41812865497076024</v>
      </c>
      <c r="Z242" s="74">
        <v>-0.36259541984732824</v>
      </c>
      <c r="AA242" s="24">
        <v>-0.34411764705882353</v>
      </c>
      <c r="AB242" s="74">
        <v>-0.348314606741573</v>
      </c>
      <c r="AC242" s="74">
        <v>-0.28185328185328185</v>
      </c>
      <c r="AD242" s="74">
        <v>-0.13567839195979903</v>
      </c>
      <c r="AE242" s="74">
        <v>-0.54491017964071853</v>
      </c>
      <c r="AF242" s="24">
        <v>-0.31838565022421528</v>
      </c>
      <c r="AG242" s="74">
        <v>-0.27586206896551724</v>
      </c>
      <c r="AH242" s="74">
        <v>-0.31720430107526887</v>
      </c>
      <c r="AI242" s="74">
        <v>-0.29069767441860461</v>
      </c>
      <c r="AJ242" s="74">
        <v>-2.6315789473684181E-2</v>
      </c>
      <c r="AK242" s="24">
        <v>-0.26151315789473684</v>
      </c>
      <c r="AL242" s="74">
        <v>-0.74603174603174605</v>
      </c>
      <c r="AM242" s="74">
        <v>-0.58267716535433078</v>
      </c>
      <c r="AN242" s="74">
        <v>-0.5</v>
      </c>
      <c r="AO242" s="74">
        <v>-0.85135135135135132</v>
      </c>
      <c r="AP242" s="24">
        <v>-0.65033407572383073</v>
      </c>
      <c r="AQ242" s="74">
        <v>-0.96875</v>
      </c>
      <c r="AR242" s="74">
        <v>-0.84905660377358494</v>
      </c>
    </row>
    <row r="243" spans="1:44" s="36" customFormat="1">
      <c r="A243" s="70" t="s">
        <v>44</v>
      </c>
      <c r="B243" s="37">
        <v>585</v>
      </c>
      <c r="C243" s="71">
        <v>163</v>
      </c>
      <c r="D243" s="71">
        <v>180</v>
      </c>
      <c r="E243" s="71">
        <v>211</v>
      </c>
      <c r="F243" s="71">
        <v>128</v>
      </c>
      <c r="G243" s="37">
        <v>682</v>
      </c>
      <c r="H243" s="71">
        <v>230</v>
      </c>
      <c r="I243" s="71">
        <v>233</v>
      </c>
      <c r="J243" s="71">
        <v>231</v>
      </c>
      <c r="K243" s="71">
        <v>181</v>
      </c>
      <c r="L243" s="37">
        <v>875</v>
      </c>
      <c r="M243" s="71">
        <v>259</v>
      </c>
      <c r="N243" s="71">
        <v>267</v>
      </c>
      <c r="O243" s="71">
        <v>239</v>
      </c>
      <c r="P243" s="71">
        <v>268</v>
      </c>
      <c r="Q243" s="37">
        <v>1033</v>
      </c>
      <c r="R243" s="71">
        <v>310</v>
      </c>
      <c r="S243" s="71">
        <v>279</v>
      </c>
      <c r="T243" s="71">
        <v>263</v>
      </c>
      <c r="U243" s="71">
        <v>204</v>
      </c>
      <c r="V243" s="37">
        <v>1056</v>
      </c>
      <c r="W243" s="71">
        <v>216</v>
      </c>
      <c r="X243" s="71">
        <v>194</v>
      </c>
      <c r="Y243" s="71">
        <v>154</v>
      </c>
      <c r="Z243" s="71">
        <v>134</v>
      </c>
      <c r="AA243" s="37">
        <v>698</v>
      </c>
      <c r="AB243" s="71">
        <v>153</v>
      </c>
      <c r="AC243" s="71">
        <v>161</v>
      </c>
      <c r="AD243" s="71">
        <v>140</v>
      </c>
      <c r="AE243" s="71">
        <v>67</v>
      </c>
      <c r="AF243" s="37">
        <v>521</v>
      </c>
      <c r="AG243" s="71">
        <v>108</v>
      </c>
      <c r="AH243" s="71">
        <v>106</v>
      </c>
      <c r="AI243" s="71">
        <v>100</v>
      </c>
      <c r="AJ243" s="71">
        <v>59</v>
      </c>
      <c r="AK243" s="37">
        <v>373</v>
      </c>
      <c r="AL243" s="71">
        <v>36</v>
      </c>
      <c r="AM243" s="71">
        <v>49</v>
      </c>
      <c r="AN243" s="71">
        <v>55</v>
      </c>
      <c r="AO243" s="71">
        <v>11</v>
      </c>
      <c r="AP243" s="37">
        <v>151</v>
      </c>
      <c r="AQ243" s="71">
        <v>13</v>
      </c>
      <c r="AR243" s="71">
        <v>13</v>
      </c>
    </row>
    <row r="244" spans="1:44">
      <c r="A244" s="72" t="s">
        <v>7</v>
      </c>
      <c r="B244" s="24"/>
      <c r="C244" s="73"/>
      <c r="D244" s="73">
        <v>0.10429447852760743</v>
      </c>
      <c r="E244" s="73">
        <v>0.17222222222222228</v>
      </c>
      <c r="F244" s="73">
        <v>-0.39336492890995256</v>
      </c>
      <c r="G244" s="24"/>
      <c r="H244" s="73">
        <v>0.796875</v>
      </c>
      <c r="I244" s="73">
        <v>1.304347826086949E-2</v>
      </c>
      <c r="J244" s="73">
        <v>-8.5836909871244149E-3</v>
      </c>
      <c r="K244" s="73">
        <v>-0.21645021645021645</v>
      </c>
      <c r="L244" s="24"/>
      <c r="M244" s="73">
        <v>0.43093922651933703</v>
      </c>
      <c r="N244" s="73">
        <v>3.0888030888030826E-2</v>
      </c>
      <c r="O244" s="73">
        <v>-0.10486891385767794</v>
      </c>
      <c r="P244" s="73">
        <v>0.12133891213389125</v>
      </c>
      <c r="Q244" s="24"/>
      <c r="R244" s="73">
        <v>0.15671641791044766</v>
      </c>
      <c r="S244" s="73">
        <v>-9.9999999999999978E-2</v>
      </c>
      <c r="T244" s="73">
        <v>-5.7347670250896043E-2</v>
      </c>
      <c r="U244" s="73">
        <v>-0.2243346007604563</v>
      </c>
      <c r="V244" s="24"/>
      <c r="W244" s="73">
        <v>5.8823529411764719E-2</v>
      </c>
      <c r="X244" s="73">
        <v>-0.10185185185185186</v>
      </c>
      <c r="Y244" s="73">
        <v>-0.20618556701030932</v>
      </c>
      <c r="Z244" s="73">
        <v>-0.12987012987012991</v>
      </c>
      <c r="AA244" s="24"/>
      <c r="AB244" s="73">
        <v>0.14179104477611948</v>
      </c>
      <c r="AC244" s="73">
        <v>5.2287581699346442E-2</v>
      </c>
      <c r="AD244" s="73">
        <v>-0.13043478260869568</v>
      </c>
      <c r="AE244" s="73">
        <v>-0.52142857142857135</v>
      </c>
      <c r="AF244" s="24"/>
      <c r="AG244" s="73">
        <v>0.61194029850746268</v>
      </c>
      <c r="AH244" s="73">
        <v>-1.851851851851849E-2</v>
      </c>
      <c r="AI244" s="73">
        <v>-5.6603773584905648E-2</v>
      </c>
      <c r="AJ244" s="73">
        <v>-0.41000000000000003</v>
      </c>
      <c r="AK244" s="24"/>
      <c r="AL244" s="73">
        <v>-0.38983050847457623</v>
      </c>
      <c r="AM244" s="73">
        <v>0.36111111111111116</v>
      </c>
      <c r="AN244" s="73">
        <v>0.12244897959183665</v>
      </c>
      <c r="AO244" s="73">
        <v>-0.8</v>
      </c>
      <c r="AP244" s="24"/>
      <c r="AQ244" s="73">
        <v>0.18181818181818188</v>
      </c>
      <c r="AR244" s="73">
        <v>0</v>
      </c>
    </row>
    <row r="245" spans="1:44">
      <c r="A245" s="72" t="s">
        <v>8</v>
      </c>
      <c r="B245" s="24"/>
      <c r="C245" s="74"/>
      <c r="D245" s="74"/>
      <c r="E245" s="74"/>
      <c r="F245" s="74"/>
      <c r="G245" s="24">
        <v>0.16581196581196589</v>
      </c>
      <c r="H245" s="74">
        <v>0.41104294478527614</v>
      </c>
      <c r="I245" s="74">
        <v>0.29444444444444451</v>
      </c>
      <c r="J245" s="74">
        <v>9.4786729857819996E-2</v>
      </c>
      <c r="K245" s="74">
        <v>0.4140625</v>
      </c>
      <c r="L245" s="24">
        <v>0.28299120234604103</v>
      </c>
      <c r="M245" s="74">
        <v>0.12608695652173907</v>
      </c>
      <c r="N245" s="74">
        <v>0.14592274678111594</v>
      </c>
      <c r="O245" s="74">
        <v>3.463203463203457E-2</v>
      </c>
      <c r="P245" s="74">
        <v>0.48066298342541436</v>
      </c>
      <c r="Q245" s="24">
        <v>0.1805714285714286</v>
      </c>
      <c r="R245" s="74">
        <v>0.19691119691119696</v>
      </c>
      <c r="S245" s="74">
        <v>4.4943820224719211E-2</v>
      </c>
      <c r="T245" s="74">
        <v>0.10041841004184104</v>
      </c>
      <c r="U245" s="74">
        <v>-0.23880597014925375</v>
      </c>
      <c r="V245" s="24">
        <v>2.2265246853823806E-2</v>
      </c>
      <c r="W245" s="74">
        <v>-0.3032258064516129</v>
      </c>
      <c r="X245" s="74">
        <v>-0.30465949820788529</v>
      </c>
      <c r="Y245" s="74">
        <v>-0.4144486692015209</v>
      </c>
      <c r="Z245" s="74">
        <v>-0.34313725490196079</v>
      </c>
      <c r="AA245" s="24">
        <v>-0.33901515151515149</v>
      </c>
      <c r="AB245" s="74">
        <v>-0.29166666666666663</v>
      </c>
      <c r="AC245" s="74">
        <v>-0.17010309278350511</v>
      </c>
      <c r="AD245" s="74">
        <v>-9.0909090909090939E-2</v>
      </c>
      <c r="AE245" s="74">
        <v>-0.5</v>
      </c>
      <c r="AF245" s="24">
        <v>-0.25358166189111753</v>
      </c>
      <c r="AG245" s="74">
        <v>-0.29411764705882348</v>
      </c>
      <c r="AH245" s="74">
        <v>-0.34161490683229812</v>
      </c>
      <c r="AI245" s="74">
        <v>-0.2857142857142857</v>
      </c>
      <c r="AJ245" s="74">
        <v>-0.11940298507462688</v>
      </c>
      <c r="AK245" s="24">
        <v>-0.28406909788867563</v>
      </c>
      <c r="AL245" s="74">
        <v>-0.66666666666666674</v>
      </c>
      <c r="AM245" s="74">
        <v>-0.53773584905660377</v>
      </c>
      <c r="AN245" s="74">
        <v>-0.44999999999999996</v>
      </c>
      <c r="AO245" s="74">
        <v>-0.81355932203389836</v>
      </c>
      <c r="AP245" s="24">
        <v>-0.5951742627345844</v>
      </c>
      <c r="AQ245" s="74">
        <v>-0.63888888888888884</v>
      </c>
      <c r="AR245" s="74">
        <v>-0.73469387755102034</v>
      </c>
    </row>
    <row r="246" spans="1:44">
      <c r="A246" s="70" t="s">
        <v>96</v>
      </c>
      <c r="B246" s="37">
        <v>3347</v>
      </c>
      <c r="C246" s="82" t="s">
        <v>56</v>
      </c>
      <c r="D246" s="82" t="s">
        <v>56</v>
      </c>
      <c r="E246" s="82" t="s">
        <v>56</v>
      </c>
      <c r="F246" s="82" t="s">
        <v>56</v>
      </c>
      <c r="G246" s="37">
        <v>3235</v>
      </c>
      <c r="H246" s="71">
        <v>818</v>
      </c>
      <c r="I246" s="71">
        <v>899</v>
      </c>
      <c r="J246" s="71">
        <v>910</v>
      </c>
      <c r="K246" s="71">
        <v>965</v>
      </c>
      <c r="L246" s="37">
        <v>3592</v>
      </c>
      <c r="M246" s="71">
        <v>923</v>
      </c>
      <c r="N246" s="71">
        <v>920</v>
      </c>
      <c r="O246" s="71">
        <v>941</v>
      </c>
      <c r="P246" s="71">
        <v>970</v>
      </c>
      <c r="Q246" s="37">
        <v>3754</v>
      </c>
      <c r="R246" s="71">
        <v>902</v>
      </c>
      <c r="S246" s="71">
        <v>927</v>
      </c>
      <c r="T246" s="71">
        <v>926</v>
      </c>
      <c r="U246" s="71">
        <v>832</v>
      </c>
      <c r="V246" s="37">
        <v>3587</v>
      </c>
      <c r="W246" s="71">
        <v>831</v>
      </c>
      <c r="X246" s="71">
        <v>752</v>
      </c>
      <c r="Y246" s="71">
        <v>716</v>
      </c>
      <c r="Z246" s="71">
        <v>741</v>
      </c>
      <c r="AA246" s="37">
        <v>3040</v>
      </c>
      <c r="AB246" s="71">
        <v>676</v>
      </c>
      <c r="AC246" s="71">
        <v>627</v>
      </c>
      <c r="AD246" s="71">
        <v>675</v>
      </c>
      <c r="AE246" s="71">
        <v>733</v>
      </c>
      <c r="AF246" s="37">
        <v>2711</v>
      </c>
      <c r="AG246" s="71">
        <v>681</v>
      </c>
      <c r="AH246" s="71">
        <v>612</v>
      </c>
      <c r="AI246" s="71">
        <v>601</v>
      </c>
      <c r="AJ246" s="71">
        <v>643</v>
      </c>
      <c r="AK246" s="37">
        <v>2537</v>
      </c>
      <c r="AL246" s="71">
        <v>607</v>
      </c>
      <c r="AM246" s="71">
        <v>588</v>
      </c>
      <c r="AN246" s="71">
        <v>586</v>
      </c>
      <c r="AO246" s="71">
        <v>602</v>
      </c>
      <c r="AP246" s="37">
        <v>2383</v>
      </c>
      <c r="AQ246" s="71">
        <v>579</v>
      </c>
      <c r="AR246" s="71">
        <v>560</v>
      </c>
    </row>
    <row r="247" spans="1:44">
      <c r="A247" s="72" t="s">
        <v>7</v>
      </c>
      <c r="B247" s="24"/>
      <c r="C247" s="73"/>
      <c r="D247" s="73"/>
      <c r="E247" s="73"/>
      <c r="F247" s="73"/>
      <c r="G247" s="24"/>
      <c r="H247" s="73"/>
      <c r="I247" s="73">
        <v>9.9022004889975479E-2</v>
      </c>
      <c r="J247" s="73">
        <v>1.2235817575083408E-2</v>
      </c>
      <c r="K247" s="73">
        <v>6.0439560439560447E-2</v>
      </c>
      <c r="L247" s="24"/>
      <c r="M247" s="73">
        <v>-4.3523316062176187E-2</v>
      </c>
      <c r="N247" s="73">
        <v>-3.25027085590468E-3</v>
      </c>
      <c r="O247" s="73">
        <v>2.2826086956521774E-2</v>
      </c>
      <c r="P247" s="73">
        <v>3.0818278427205081E-2</v>
      </c>
      <c r="Q247" s="24"/>
      <c r="R247" s="73">
        <v>-7.0103092783505128E-2</v>
      </c>
      <c r="S247" s="73">
        <v>2.7716186252771724E-2</v>
      </c>
      <c r="T247" s="73">
        <v>-1.0787486515642097E-3</v>
      </c>
      <c r="U247" s="73">
        <v>-0.10151187904967607</v>
      </c>
      <c r="V247" s="24"/>
      <c r="W247" s="73">
        <v>-1.2019230769231282E-3</v>
      </c>
      <c r="X247" s="73">
        <v>-9.5066185318892882E-2</v>
      </c>
      <c r="Y247" s="73">
        <v>-4.7872340425531901E-2</v>
      </c>
      <c r="Z247" s="73">
        <v>3.4916201117318524E-2</v>
      </c>
      <c r="AA247" s="24"/>
      <c r="AB247" s="73">
        <v>-8.7719298245614086E-2</v>
      </c>
      <c r="AC247" s="73">
        <v>-7.2485207100591698E-2</v>
      </c>
      <c r="AD247" s="73">
        <v>7.6555023923444931E-2</v>
      </c>
      <c r="AE247" s="73">
        <v>8.5925925925925961E-2</v>
      </c>
      <c r="AF247" s="24"/>
      <c r="AG247" s="73">
        <v>-7.0941336971350633E-2</v>
      </c>
      <c r="AH247" s="73">
        <v>-0.10132158590308371</v>
      </c>
      <c r="AI247" s="73">
        <v>-1.7973856209150374E-2</v>
      </c>
      <c r="AJ247" s="73">
        <v>6.9883527454242866E-2</v>
      </c>
      <c r="AK247" s="24"/>
      <c r="AL247" s="73">
        <v>-5.5987558320373276E-2</v>
      </c>
      <c r="AM247" s="73">
        <v>-3.1301482701812211E-2</v>
      </c>
      <c r="AN247" s="73">
        <v>-3.4013605442176909E-3</v>
      </c>
      <c r="AO247" s="73">
        <v>2.7303754266211566E-2</v>
      </c>
      <c r="AP247" s="24"/>
      <c r="AQ247" s="73">
        <v>-3.8205980066445155E-2</v>
      </c>
      <c r="AR247" s="73">
        <v>-3.2815198618307395E-2</v>
      </c>
    </row>
    <row r="248" spans="1:44">
      <c r="A248" s="72" t="s">
        <v>8</v>
      </c>
      <c r="B248" s="24"/>
      <c r="C248" s="74"/>
      <c r="D248" s="74"/>
      <c r="E248" s="74"/>
      <c r="F248" s="74"/>
      <c r="G248" s="24">
        <v>-3.3462802509710232E-2</v>
      </c>
      <c r="H248" s="74"/>
      <c r="I248" s="74"/>
      <c r="J248" s="74"/>
      <c r="K248" s="74"/>
      <c r="L248" s="24">
        <v>0.11035548686244212</v>
      </c>
      <c r="M248" s="74">
        <v>0.12836185819070911</v>
      </c>
      <c r="N248" s="74">
        <v>2.3359288097886566E-2</v>
      </c>
      <c r="O248" s="74">
        <v>3.4065934065934167E-2</v>
      </c>
      <c r="P248" s="74">
        <v>5.1813471502590858E-3</v>
      </c>
      <c r="Q248" s="24">
        <v>4.5100222717149308E-2</v>
      </c>
      <c r="R248" s="74">
        <v>-2.2751895991332649E-2</v>
      </c>
      <c r="S248" s="74">
        <v>7.6086956521739246E-3</v>
      </c>
      <c r="T248" s="74">
        <v>-1.5940488841657774E-2</v>
      </c>
      <c r="U248" s="74">
        <v>-0.14226804123711345</v>
      </c>
      <c r="V248" s="24">
        <v>-4.4485881726158749E-2</v>
      </c>
      <c r="W248" s="74">
        <v>-7.8713968957871416E-2</v>
      </c>
      <c r="X248" s="74">
        <v>-0.18878101402373249</v>
      </c>
      <c r="Y248" s="74">
        <v>-0.22678185745140389</v>
      </c>
      <c r="Z248" s="74">
        <v>-0.109375</v>
      </c>
      <c r="AA248" s="24">
        <v>-0.15249512127125731</v>
      </c>
      <c r="AB248" s="74">
        <v>-0.18652226233453673</v>
      </c>
      <c r="AC248" s="74">
        <v>-0.16622340425531912</v>
      </c>
      <c r="AD248" s="74">
        <v>-5.7262569832402188E-2</v>
      </c>
      <c r="AE248" s="74">
        <v>-1.0796221322537103E-2</v>
      </c>
      <c r="AF248" s="24">
        <v>-0.10822368421052631</v>
      </c>
      <c r="AG248" s="74">
        <v>7.3964497041421051E-3</v>
      </c>
      <c r="AH248" s="74">
        <v>-2.3923444976076569E-2</v>
      </c>
      <c r="AI248" s="74">
        <v>-0.10962962962962963</v>
      </c>
      <c r="AJ248" s="74">
        <v>-0.12278308321964526</v>
      </c>
      <c r="AK248" s="24">
        <v>-6.4182958317963834E-2</v>
      </c>
      <c r="AL248" s="74">
        <v>-0.10866372980910421</v>
      </c>
      <c r="AM248" s="74">
        <v>-3.9215686274509776E-2</v>
      </c>
      <c r="AN248" s="74">
        <v>-2.4958402662229595E-2</v>
      </c>
      <c r="AO248" s="74">
        <v>-6.3763608087091805E-2</v>
      </c>
      <c r="AP248" s="24">
        <v>-6.0701616081986653E-2</v>
      </c>
      <c r="AQ248" s="74">
        <v>-4.6128500823723217E-2</v>
      </c>
      <c r="AR248" s="74">
        <v>-4.7619047619047672E-2</v>
      </c>
    </row>
    <row r="249" spans="1:44">
      <c r="A249" s="70" t="s">
        <v>97</v>
      </c>
      <c r="B249" s="37">
        <v>430</v>
      </c>
      <c r="C249" s="82" t="s">
        <v>56</v>
      </c>
      <c r="D249" s="82" t="s">
        <v>56</v>
      </c>
      <c r="E249" s="82" t="s">
        <v>56</v>
      </c>
      <c r="F249" s="82" t="s">
        <v>56</v>
      </c>
      <c r="G249" s="37">
        <v>405</v>
      </c>
      <c r="H249" s="71">
        <v>113</v>
      </c>
      <c r="I249" s="71">
        <v>96</v>
      </c>
      <c r="J249" s="71">
        <v>116</v>
      </c>
      <c r="K249" s="71">
        <v>136</v>
      </c>
      <c r="L249" s="37">
        <v>461</v>
      </c>
      <c r="M249" s="71">
        <v>119</v>
      </c>
      <c r="N249" s="71">
        <v>117</v>
      </c>
      <c r="O249" s="71">
        <v>115</v>
      </c>
      <c r="P249" s="71">
        <v>117</v>
      </c>
      <c r="Q249" s="37">
        <v>468</v>
      </c>
      <c r="R249" s="71">
        <v>117</v>
      </c>
      <c r="S249" s="71">
        <v>125</v>
      </c>
      <c r="T249" s="71">
        <v>125</v>
      </c>
      <c r="U249" s="71">
        <v>113</v>
      </c>
      <c r="V249" s="37">
        <v>480</v>
      </c>
      <c r="W249" s="71">
        <v>116</v>
      </c>
      <c r="X249" s="71">
        <v>111</v>
      </c>
      <c r="Y249" s="71">
        <v>105</v>
      </c>
      <c r="Z249" s="71">
        <v>90</v>
      </c>
      <c r="AA249" s="37">
        <v>422</v>
      </c>
      <c r="AB249" s="71">
        <v>86</v>
      </c>
      <c r="AC249" s="71">
        <v>75</v>
      </c>
      <c r="AD249" s="71">
        <v>69</v>
      </c>
      <c r="AE249" s="71">
        <v>90</v>
      </c>
      <c r="AF249" s="37">
        <v>320</v>
      </c>
      <c r="AG249" s="71">
        <v>83</v>
      </c>
      <c r="AH249" s="71">
        <v>76</v>
      </c>
      <c r="AI249" s="71">
        <v>76</v>
      </c>
      <c r="AJ249" s="71">
        <v>74</v>
      </c>
      <c r="AK249" s="37">
        <v>309</v>
      </c>
      <c r="AL249" s="71">
        <v>63</v>
      </c>
      <c r="AM249" s="71">
        <v>57</v>
      </c>
      <c r="AN249" s="71">
        <v>59</v>
      </c>
      <c r="AO249" s="71">
        <v>68</v>
      </c>
      <c r="AP249" s="37">
        <v>247</v>
      </c>
      <c r="AQ249" s="71">
        <v>66</v>
      </c>
      <c r="AR249" s="71">
        <v>68</v>
      </c>
    </row>
    <row r="250" spans="1:44">
      <c r="A250" s="72" t="s">
        <v>7</v>
      </c>
      <c r="B250" s="24"/>
      <c r="C250" s="73"/>
      <c r="D250" s="73"/>
      <c r="E250" s="73"/>
      <c r="F250" s="73"/>
      <c r="G250" s="24"/>
      <c r="H250" s="73"/>
      <c r="I250" s="73">
        <v>-0.15044247787610621</v>
      </c>
      <c r="J250" s="73">
        <v>0.20833333333333326</v>
      </c>
      <c r="K250" s="73">
        <v>0.17241379310344818</v>
      </c>
      <c r="L250" s="24"/>
      <c r="M250" s="73">
        <v>-0.125</v>
      </c>
      <c r="N250" s="73">
        <v>-1.6806722689075682E-2</v>
      </c>
      <c r="O250" s="73">
        <v>-1.7094017094017144E-2</v>
      </c>
      <c r="P250" s="73">
        <v>1.7391304347825987E-2</v>
      </c>
      <c r="Q250" s="24"/>
      <c r="R250" s="73">
        <v>0</v>
      </c>
      <c r="S250" s="73">
        <v>6.8376068376068355E-2</v>
      </c>
      <c r="T250" s="73">
        <v>0</v>
      </c>
      <c r="U250" s="73">
        <v>-9.5999999999999974E-2</v>
      </c>
      <c r="V250" s="24"/>
      <c r="W250" s="73">
        <v>2.6548672566371723E-2</v>
      </c>
      <c r="X250" s="73">
        <v>-4.31034482758621E-2</v>
      </c>
      <c r="Y250" s="73">
        <v>-5.4054054054054057E-2</v>
      </c>
      <c r="Z250" s="73">
        <v>-0.1428571428571429</v>
      </c>
      <c r="AA250" s="24"/>
      <c r="AB250" s="73">
        <v>-4.4444444444444398E-2</v>
      </c>
      <c r="AC250" s="73">
        <v>-0.12790697674418605</v>
      </c>
      <c r="AD250" s="73">
        <v>-7.999999999999996E-2</v>
      </c>
      <c r="AE250" s="73">
        <v>0.30434782608695654</v>
      </c>
      <c r="AF250" s="24"/>
      <c r="AG250" s="73">
        <v>-7.7777777777777724E-2</v>
      </c>
      <c r="AH250" s="73">
        <v>-8.4337349397590411E-2</v>
      </c>
      <c r="AI250" s="73">
        <v>0</v>
      </c>
      <c r="AJ250" s="73">
        <v>-2.6315789473684181E-2</v>
      </c>
      <c r="AK250" s="24"/>
      <c r="AL250" s="73">
        <v>-0.14864864864864868</v>
      </c>
      <c r="AM250" s="73">
        <v>-9.5238095238095233E-2</v>
      </c>
      <c r="AN250" s="73">
        <v>3.5087719298245723E-2</v>
      </c>
      <c r="AO250" s="73">
        <v>0.15254237288135597</v>
      </c>
      <c r="AP250" s="24"/>
      <c r="AQ250" s="73">
        <v>-2.9411764705882359E-2</v>
      </c>
      <c r="AR250" s="73">
        <v>3.0303030303030276E-2</v>
      </c>
    </row>
    <row r="251" spans="1:44">
      <c r="A251" s="72" t="s">
        <v>8</v>
      </c>
      <c r="B251" s="24"/>
      <c r="C251" s="74"/>
      <c r="D251" s="74"/>
      <c r="E251" s="74"/>
      <c r="F251" s="74"/>
      <c r="G251" s="24">
        <v>-5.8139534883720922E-2</v>
      </c>
      <c r="H251" s="74"/>
      <c r="I251" s="74"/>
      <c r="J251" s="74"/>
      <c r="K251" s="74"/>
      <c r="L251" s="24">
        <v>0.13827160493827151</v>
      </c>
      <c r="M251" s="74">
        <v>5.3097345132743445E-2</v>
      </c>
      <c r="N251" s="74">
        <v>0.21875</v>
      </c>
      <c r="O251" s="74">
        <v>-8.6206896551723755E-3</v>
      </c>
      <c r="P251" s="74">
        <v>-0.13970588235294112</v>
      </c>
      <c r="Q251" s="24">
        <v>1.5184381778741818E-2</v>
      </c>
      <c r="R251" s="74">
        <v>-1.6806722689075682E-2</v>
      </c>
      <c r="S251" s="74">
        <v>6.8376068376068355E-2</v>
      </c>
      <c r="T251" s="74">
        <v>8.6956521739130377E-2</v>
      </c>
      <c r="U251" s="74">
        <v>-3.4188034188034178E-2</v>
      </c>
      <c r="V251" s="24">
        <v>2.564102564102555E-2</v>
      </c>
      <c r="W251" s="74">
        <v>-8.5470085470085166E-3</v>
      </c>
      <c r="X251" s="74">
        <v>-0.11199999999999999</v>
      </c>
      <c r="Y251" s="74">
        <v>-0.16000000000000003</v>
      </c>
      <c r="Z251" s="74">
        <v>-0.20353982300884954</v>
      </c>
      <c r="AA251" s="24">
        <v>-0.12083333333333335</v>
      </c>
      <c r="AB251" s="74">
        <v>-0.25862068965517238</v>
      </c>
      <c r="AC251" s="74">
        <v>-0.32432432432432434</v>
      </c>
      <c r="AD251" s="74">
        <v>-0.34285714285714286</v>
      </c>
      <c r="AE251" s="74">
        <v>0</v>
      </c>
      <c r="AF251" s="24">
        <v>-0.24170616113744081</v>
      </c>
      <c r="AG251" s="74">
        <v>-3.4883720930232509E-2</v>
      </c>
      <c r="AH251" s="74">
        <v>1.3333333333333419E-2</v>
      </c>
      <c r="AI251" s="74">
        <v>0.10144927536231885</v>
      </c>
      <c r="AJ251" s="74">
        <v>-0.17777777777777781</v>
      </c>
      <c r="AK251" s="24">
        <v>-3.4375000000000044E-2</v>
      </c>
      <c r="AL251" s="74">
        <v>-0.24096385542168675</v>
      </c>
      <c r="AM251" s="74">
        <v>-0.25</v>
      </c>
      <c r="AN251" s="74">
        <v>-0.22368421052631582</v>
      </c>
      <c r="AO251" s="74">
        <v>-8.108108108108103E-2</v>
      </c>
      <c r="AP251" s="24">
        <v>-0.20064724919093846</v>
      </c>
      <c r="AQ251" s="74">
        <v>4.7619047619047672E-2</v>
      </c>
      <c r="AR251" s="74">
        <v>0.19298245614035081</v>
      </c>
    </row>
    <row r="252" spans="1:44">
      <c r="A252" s="70" t="s">
        <v>98</v>
      </c>
      <c r="B252" s="37">
        <v>102</v>
      </c>
      <c r="C252" s="82" t="s">
        <v>56</v>
      </c>
      <c r="D252" s="82" t="s">
        <v>56</v>
      </c>
      <c r="E252" s="82" t="s">
        <v>56</v>
      </c>
      <c r="F252" s="82" t="s">
        <v>56</v>
      </c>
      <c r="G252" s="37">
        <v>140</v>
      </c>
      <c r="H252" s="71">
        <v>32</v>
      </c>
      <c r="I252" s="71">
        <v>30</v>
      </c>
      <c r="J252" s="71">
        <v>30</v>
      </c>
      <c r="K252" s="71">
        <v>41</v>
      </c>
      <c r="L252" s="37">
        <v>133</v>
      </c>
      <c r="M252" s="71">
        <v>29</v>
      </c>
      <c r="N252" s="71">
        <v>30</v>
      </c>
      <c r="O252" s="71">
        <v>30</v>
      </c>
      <c r="P252" s="71">
        <v>38</v>
      </c>
      <c r="Q252" s="37">
        <v>127</v>
      </c>
      <c r="R252" s="71">
        <v>32</v>
      </c>
      <c r="S252" s="71">
        <v>29</v>
      </c>
      <c r="T252" s="71">
        <v>28</v>
      </c>
      <c r="U252" s="71">
        <v>32</v>
      </c>
      <c r="V252" s="37">
        <v>121</v>
      </c>
      <c r="W252" s="71">
        <v>30</v>
      </c>
      <c r="X252" s="71">
        <v>26</v>
      </c>
      <c r="Y252" s="71">
        <v>29</v>
      </c>
      <c r="Z252" s="71">
        <v>29</v>
      </c>
      <c r="AA252" s="37">
        <v>114</v>
      </c>
      <c r="AB252" s="71">
        <v>28</v>
      </c>
      <c r="AC252" s="71">
        <v>27</v>
      </c>
      <c r="AD252" s="71">
        <v>31</v>
      </c>
      <c r="AE252" s="71">
        <v>23</v>
      </c>
      <c r="AF252" s="37">
        <v>109</v>
      </c>
      <c r="AG252" s="71">
        <v>27</v>
      </c>
      <c r="AH252" s="71">
        <v>28</v>
      </c>
      <c r="AI252" s="71">
        <v>25</v>
      </c>
      <c r="AJ252" s="71">
        <v>26</v>
      </c>
      <c r="AK252" s="37">
        <v>106</v>
      </c>
      <c r="AL252" s="71">
        <v>25</v>
      </c>
      <c r="AM252" s="71">
        <v>23</v>
      </c>
      <c r="AN252" s="71">
        <v>23</v>
      </c>
      <c r="AO252" s="71">
        <v>27</v>
      </c>
      <c r="AP252" s="37">
        <v>98</v>
      </c>
      <c r="AQ252" s="71">
        <v>25</v>
      </c>
      <c r="AR252" s="71">
        <v>22</v>
      </c>
    </row>
    <row r="253" spans="1:44">
      <c r="A253" s="72" t="s">
        <v>7</v>
      </c>
      <c r="B253" s="24"/>
      <c r="C253" s="73"/>
      <c r="D253" s="73"/>
      <c r="E253" s="73"/>
      <c r="F253" s="73"/>
      <c r="G253" s="24"/>
      <c r="H253" s="73"/>
      <c r="I253" s="73">
        <v>-6.25E-2</v>
      </c>
      <c r="J253" s="73">
        <v>0</v>
      </c>
      <c r="K253" s="73">
        <v>0.3666666666666667</v>
      </c>
      <c r="L253" s="24"/>
      <c r="M253" s="73">
        <v>-0.29268292682926833</v>
      </c>
      <c r="N253" s="73">
        <v>3.4482758620689724E-2</v>
      </c>
      <c r="O253" s="73">
        <v>0</v>
      </c>
      <c r="P253" s="73">
        <v>0.26666666666666661</v>
      </c>
      <c r="Q253" s="24"/>
      <c r="R253" s="73">
        <v>-0.15789473684210531</v>
      </c>
      <c r="S253" s="73">
        <v>-9.375E-2</v>
      </c>
      <c r="T253" s="73">
        <v>-3.4482758620689613E-2</v>
      </c>
      <c r="U253" s="73">
        <v>0.14285714285714279</v>
      </c>
      <c r="V253" s="24"/>
      <c r="W253" s="73">
        <v>-6.25E-2</v>
      </c>
      <c r="X253" s="73">
        <v>-0.1333333333333333</v>
      </c>
      <c r="Y253" s="73">
        <v>0.11538461538461542</v>
      </c>
      <c r="Z253" s="73">
        <v>0</v>
      </c>
      <c r="AA253" s="24"/>
      <c r="AB253" s="73">
        <v>-3.4482758620689613E-2</v>
      </c>
      <c r="AC253" s="73">
        <v>-3.5714285714285698E-2</v>
      </c>
      <c r="AD253" s="73">
        <v>0.14814814814814814</v>
      </c>
      <c r="AE253" s="73">
        <v>-0.25806451612903225</v>
      </c>
      <c r="AF253" s="24"/>
      <c r="AG253" s="73">
        <v>0.17391304347826098</v>
      </c>
      <c r="AH253" s="73">
        <v>3.7037037037036979E-2</v>
      </c>
      <c r="AI253" s="73">
        <v>-0.1071428571428571</v>
      </c>
      <c r="AJ253" s="73">
        <v>4.0000000000000036E-2</v>
      </c>
      <c r="AK253" s="24"/>
      <c r="AL253" s="73">
        <v>-3.8461538461538436E-2</v>
      </c>
      <c r="AM253" s="73">
        <v>-7.999999999999996E-2</v>
      </c>
      <c r="AN253" s="73">
        <v>0</v>
      </c>
      <c r="AO253" s="73">
        <v>0.17391304347826098</v>
      </c>
      <c r="AP253" s="24"/>
      <c r="AQ253" s="73">
        <v>-7.407407407407407E-2</v>
      </c>
      <c r="AR253" s="73">
        <v>-0.12</v>
      </c>
    </row>
    <row r="254" spans="1:44">
      <c r="A254" s="72" t="s">
        <v>8</v>
      </c>
      <c r="B254" s="24"/>
      <c r="C254" s="74"/>
      <c r="D254" s="74"/>
      <c r="E254" s="74"/>
      <c r="F254" s="74"/>
      <c r="G254" s="24">
        <v>0.37254901960784315</v>
      </c>
      <c r="H254" s="74"/>
      <c r="I254" s="74"/>
      <c r="J254" s="74"/>
      <c r="K254" s="74"/>
      <c r="L254" s="24">
        <v>-5.0000000000000044E-2</v>
      </c>
      <c r="M254" s="74">
        <v>-9.375E-2</v>
      </c>
      <c r="N254" s="74">
        <v>0</v>
      </c>
      <c r="O254" s="74">
        <v>0</v>
      </c>
      <c r="P254" s="74">
        <v>-7.3170731707317027E-2</v>
      </c>
      <c r="Q254" s="24">
        <v>-4.5112781954887216E-2</v>
      </c>
      <c r="R254" s="74">
        <v>0.10344827586206895</v>
      </c>
      <c r="S254" s="74">
        <v>-3.3333333333333326E-2</v>
      </c>
      <c r="T254" s="74">
        <v>-6.6666666666666652E-2</v>
      </c>
      <c r="U254" s="74">
        <v>-0.15789473684210531</v>
      </c>
      <c r="V254" s="24">
        <v>-4.7244094488189003E-2</v>
      </c>
      <c r="W254" s="74">
        <v>-6.25E-2</v>
      </c>
      <c r="X254" s="74">
        <v>-0.10344827586206895</v>
      </c>
      <c r="Y254" s="74">
        <v>3.5714285714285809E-2</v>
      </c>
      <c r="Z254" s="74">
        <v>-9.375E-2</v>
      </c>
      <c r="AA254" s="24">
        <v>-5.7851239669421517E-2</v>
      </c>
      <c r="AB254" s="74">
        <v>-6.6666666666666652E-2</v>
      </c>
      <c r="AC254" s="74">
        <v>3.8461538461538547E-2</v>
      </c>
      <c r="AD254" s="74">
        <v>6.8965517241379226E-2</v>
      </c>
      <c r="AE254" s="74">
        <v>-0.2068965517241379</v>
      </c>
      <c r="AF254" s="24">
        <v>-4.3859649122807043E-2</v>
      </c>
      <c r="AG254" s="74">
        <v>-3.5714285714285698E-2</v>
      </c>
      <c r="AH254" s="74">
        <v>3.7037037037036979E-2</v>
      </c>
      <c r="AI254" s="74">
        <v>-0.19354838709677424</v>
      </c>
      <c r="AJ254" s="74">
        <v>0.13043478260869557</v>
      </c>
      <c r="AK254" s="24">
        <v>-2.752293577981646E-2</v>
      </c>
      <c r="AL254" s="74">
        <v>-7.407407407407407E-2</v>
      </c>
      <c r="AM254" s="74">
        <v>-0.1785714285714286</v>
      </c>
      <c r="AN254" s="74">
        <v>-7.999999999999996E-2</v>
      </c>
      <c r="AO254" s="74">
        <v>3.8461538461538547E-2</v>
      </c>
      <c r="AP254" s="24">
        <v>-7.547169811320753E-2</v>
      </c>
      <c r="AQ254" s="74">
        <v>0</v>
      </c>
      <c r="AR254" s="74">
        <v>-4.3478260869565188E-2</v>
      </c>
    </row>
    <row r="255" spans="1:44">
      <c r="A255" s="70" t="s">
        <v>184</v>
      </c>
      <c r="B255" s="64" t="s">
        <v>164</v>
      </c>
      <c r="C255" s="154" t="s">
        <v>164</v>
      </c>
      <c r="D255" s="154" t="s">
        <v>164</v>
      </c>
      <c r="E255" s="154" t="s">
        <v>164</v>
      </c>
      <c r="F255" s="154" t="s">
        <v>164</v>
      </c>
      <c r="G255" s="64" t="s">
        <v>164</v>
      </c>
      <c r="H255" s="154" t="s">
        <v>164</v>
      </c>
      <c r="I255" s="154" t="s">
        <v>164</v>
      </c>
      <c r="J255" s="154" t="s">
        <v>164</v>
      </c>
      <c r="K255" s="154" t="s">
        <v>164</v>
      </c>
      <c r="L255" s="64" t="s">
        <v>164</v>
      </c>
      <c r="M255" s="154" t="s">
        <v>164</v>
      </c>
      <c r="N255" s="154" t="s">
        <v>164</v>
      </c>
      <c r="O255" s="154" t="s">
        <v>164</v>
      </c>
      <c r="P255" s="154" t="s">
        <v>164</v>
      </c>
      <c r="Q255" s="64" t="s">
        <v>164</v>
      </c>
      <c r="R255" s="154" t="s">
        <v>164</v>
      </c>
      <c r="S255" s="154" t="s">
        <v>164</v>
      </c>
      <c r="T255" s="154" t="s">
        <v>164</v>
      </c>
      <c r="U255" s="154" t="s">
        <v>164</v>
      </c>
      <c r="V255" s="64" t="s">
        <v>164</v>
      </c>
      <c r="W255" s="154" t="s">
        <v>164</v>
      </c>
      <c r="X255" s="154" t="s">
        <v>164</v>
      </c>
      <c r="Y255" s="154" t="s">
        <v>164</v>
      </c>
      <c r="Z255" s="154" t="s">
        <v>164</v>
      </c>
      <c r="AA255" s="64" t="s">
        <v>164</v>
      </c>
      <c r="AB255" s="154" t="s">
        <v>164</v>
      </c>
      <c r="AC255" s="154" t="s">
        <v>164</v>
      </c>
      <c r="AD255" s="154" t="s">
        <v>164</v>
      </c>
      <c r="AE255" s="71">
        <v>61</v>
      </c>
      <c r="AF255" s="37">
        <v>61</v>
      </c>
      <c r="AG255" s="154" t="s">
        <v>164</v>
      </c>
      <c r="AH255" s="154" t="s">
        <v>164</v>
      </c>
      <c r="AI255" s="154" t="s">
        <v>164</v>
      </c>
      <c r="AJ255" s="154">
        <v>18</v>
      </c>
      <c r="AK255" s="37">
        <v>18</v>
      </c>
      <c r="AL255" s="154" t="s">
        <v>164</v>
      </c>
      <c r="AM255" s="154" t="s">
        <v>164</v>
      </c>
      <c r="AN255" s="154" t="s">
        <v>164</v>
      </c>
      <c r="AO255" s="154">
        <v>5</v>
      </c>
      <c r="AP255" s="37">
        <v>5</v>
      </c>
      <c r="AQ255" s="154" t="s">
        <v>164</v>
      </c>
      <c r="AR255" s="154" t="s">
        <v>164</v>
      </c>
    </row>
    <row r="256" spans="1:44">
      <c r="A256" s="72" t="s">
        <v>8</v>
      </c>
      <c r="B256" s="24"/>
      <c r="C256" s="74"/>
      <c r="D256" s="74"/>
      <c r="E256" s="74"/>
      <c r="F256" s="74"/>
      <c r="G256" s="24"/>
      <c r="H256" s="74"/>
      <c r="I256" s="74"/>
      <c r="J256" s="74"/>
      <c r="K256" s="74"/>
      <c r="L256" s="24"/>
      <c r="M256" s="74"/>
      <c r="N256" s="74"/>
      <c r="O256" s="74"/>
      <c r="P256" s="74"/>
      <c r="Q256" s="24"/>
      <c r="R256" s="74"/>
      <c r="S256" s="74"/>
      <c r="T256" s="74"/>
      <c r="U256" s="74"/>
      <c r="V256" s="24"/>
      <c r="W256" s="74"/>
      <c r="X256" s="74"/>
      <c r="Y256" s="74"/>
      <c r="Z256" s="74"/>
      <c r="AA256" s="24"/>
      <c r="AB256" s="74"/>
      <c r="AC256" s="74"/>
      <c r="AD256" s="74"/>
      <c r="AE256" s="74"/>
      <c r="AF256" s="24"/>
      <c r="AG256" s="74"/>
      <c r="AH256" s="74"/>
      <c r="AI256" s="74"/>
      <c r="AJ256" s="74"/>
      <c r="AK256" s="24">
        <v>-0.70491803278688525</v>
      </c>
      <c r="AL256" s="74"/>
      <c r="AM256" s="74"/>
      <c r="AN256" s="74"/>
      <c r="AO256" s="74"/>
      <c r="AP256" s="24">
        <v>-0.72222222222222221</v>
      </c>
      <c r="AQ256" s="74"/>
      <c r="AR256" s="74"/>
    </row>
    <row r="257" spans="1:44" s="36" customFormat="1">
      <c r="A257" s="70" t="s">
        <v>11</v>
      </c>
      <c r="B257" s="37">
        <v>479</v>
      </c>
      <c r="C257" s="71">
        <v>129</v>
      </c>
      <c r="D257" s="71">
        <v>130</v>
      </c>
      <c r="E257" s="71">
        <v>129</v>
      </c>
      <c r="F257" s="71">
        <v>135</v>
      </c>
      <c r="G257" s="37">
        <v>523</v>
      </c>
      <c r="H257" s="71">
        <v>139</v>
      </c>
      <c r="I257" s="71">
        <v>151</v>
      </c>
      <c r="J257" s="71">
        <v>155</v>
      </c>
      <c r="K257" s="71">
        <v>158</v>
      </c>
      <c r="L257" s="37">
        <v>603</v>
      </c>
      <c r="M257" s="71">
        <v>149</v>
      </c>
      <c r="N257" s="71">
        <v>149</v>
      </c>
      <c r="O257" s="71">
        <v>149</v>
      </c>
      <c r="P257" s="71">
        <v>154</v>
      </c>
      <c r="Q257" s="37">
        <v>601</v>
      </c>
      <c r="R257" s="71">
        <v>139</v>
      </c>
      <c r="S257" s="71">
        <v>143</v>
      </c>
      <c r="T257" s="71">
        <v>139</v>
      </c>
      <c r="U257" s="71">
        <v>140</v>
      </c>
      <c r="V257" s="37">
        <v>561</v>
      </c>
      <c r="W257" s="71">
        <v>135</v>
      </c>
      <c r="X257" s="71">
        <v>137</v>
      </c>
      <c r="Y257" s="71">
        <v>130</v>
      </c>
      <c r="Z257" s="71">
        <v>129</v>
      </c>
      <c r="AA257" s="37">
        <v>531</v>
      </c>
      <c r="AB257" s="71">
        <v>121</v>
      </c>
      <c r="AC257" s="71">
        <v>113</v>
      </c>
      <c r="AD257" s="71">
        <v>111</v>
      </c>
      <c r="AE257" s="71">
        <v>113</v>
      </c>
      <c r="AF257" s="37">
        <v>458</v>
      </c>
      <c r="AG257" s="71">
        <v>106</v>
      </c>
      <c r="AH257" s="71">
        <v>105</v>
      </c>
      <c r="AI257" s="71">
        <v>108</v>
      </c>
      <c r="AJ257" s="71">
        <v>111</v>
      </c>
      <c r="AK257" s="37">
        <v>430</v>
      </c>
      <c r="AL257" s="71">
        <v>104</v>
      </c>
      <c r="AM257" s="71">
        <v>106</v>
      </c>
      <c r="AN257" s="71">
        <v>109</v>
      </c>
      <c r="AO257" s="71">
        <v>100</v>
      </c>
      <c r="AP257" s="37">
        <v>419</v>
      </c>
      <c r="AQ257" s="71">
        <v>104</v>
      </c>
      <c r="AR257" s="71">
        <v>95</v>
      </c>
    </row>
    <row r="258" spans="1:44">
      <c r="A258" s="84" t="s">
        <v>7</v>
      </c>
      <c r="B258" s="24"/>
      <c r="C258" s="73"/>
      <c r="D258" s="73">
        <v>7.7519379844961378E-3</v>
      </c>
      <c r="E258" s="73">
        <v>-7.692307692307665E-3</v>
      </c>
      <c r="F258" s="73">
        <v>4.6511627906976827E-2</v>
      </c>
      <c r="G258" s="24"/>
      <c r="H258" s="73">
        <v>2.9629629629629672E-2</v>
      </c>
      <c r="I258" s="73">
        <v>8.6330935251798468E-2</v>
      </c>
      <c r="J258" s="73">
        <v>2.6490066225165476E-2</v>
      </c>
      <c r="K258" s="73">
        <v>1.9354838709677358E-2</v>
      </c>
      <c r="L258" s="24"/>
      <c r="M258" s="73">
        <v>-5.6962025316455667E-2</v>
      </c>
      <c r="N258" s="73">
        <v>0</v>
      </c>
      <c r="O258" s="73">
        <v>0</v>
      </c>
      <c r="P258" s="73">
        <v>3.3557046979865834E-2</v>
      </c>
      <c r="Q258" s="24"/>
      <c r="R258" s="73">
        <v>-9.740259740259738E-2</v>
      </c>
      <c r="S258" s="73">
        <v>2.877697841726623E-2</v>
      </c>
      <c r="T258" s="73">
        <v>-2.7972027972028024E-2</v>
      </c>
      <c r="U258" s="73">
        <v>7.194244604316502E-3</v>
      </c>
      <c r="V258" s="24"/>
      <c r="W258" s="73">
        <v>-3.5714285714285698E-2</v>
      </c>
      <c r="X258" s="73">
        <v>1.4814814814814836E-2</v>
      </c>
      <c r="Y258" s="73">
        <v>-5.1094890510948954E-2</v>
      </c>
      <c r="Z258" s="73">
        <v>-7.692307692307665E-3</v>
      </c>
      <c r="AA258" s="24"/>
      <c r="AB258" s="73">
        <v>-6.2015503875968991E-2</v>
      </c>
      <c r="AC258" s="73">
        <v>-6.6115702479338845E-2</v>
      </c>
      <c r="AD258" s="73">
        <v>-1.7699115044247815E-2</v>
      </c>
      <c r="AE258" s="73">
        <v>1.8018018018018056E-2</v>
      </c>
      <c r="AF258" s="24"/>
      <c r="AG258" s="73">
        <v>-6.1946902654867242E-2</v>
      </c>
      <c r="AH258" s="73">
        <v>-9.4339622641509413E-3</v>
      </c>
      <c r="AI258" s="73">
        <v>2.857142857142847E-2</v>
      </c>
      <c r="AJ258" s="73">
        <v>2.7777777777777679E-2</v>
      </c>
      <c r="AK258" s="24"/>
      <c r="AL258" s="73">
        <v>-6.3063063063063085E-2</v>
      </c>
      <c r="AM258" s="73">
        <v>1.9230769230769162E-2</v>
      </c>
      <c r="AN258" s="73">
        <v>2.8301886792452935E-2</v>
      </c>
      <c r="AO258" s="73">
        <v>-8.256880733944949E-2</v>
      </c>
      <c r="AP258" s="24"/>
      <c r="AQ258" s="73">
        <v>4.0000000000000036E-2</v>
      </c>
      <c r="AR258" s="73">
        <v>-8.6538461538461564E-2</v>
      </c>
    </row>
    <row r="259" spans="1:44">
      <c r="A259" s="84" t="s">
        <v>8</v>
      </c>
      <c r="B259" s="24"/>
      <c r="C259" s="74"/>
      <c r="D259" s="74"/>
      <c r="E259" s="74"/>
      <c r="F259" s="74"/>
      <c r="G259" s="24">
        <v>9.1858037578288032E-2</v>
      </c>
      <c r="H259" s="74">
        <v>7.7519379844961156E-2</v>
      </c>
      <c r="I259" s="74">
        <v>0.16153846153846163</v>
      </c>
      <c r="J259" s="74">
        <v>0.20155038759689914</v>
      </c>
      <c r="K259" s="74">
        <v>0.17037037037037028</v>
      </c>
      <c r="L259" s="24">
        <v>0.15296367112810705</v>
      </c>
      <c r="M259" s="74">
        <v>7.1942446043165464E-2</v>
      </c>
      <c r="N259" s="74">
        <v>-1.3245033112582738E-2</v>
      </c>
      <c r="O259" s="74">
        <v>-3.8709677419354827E-2</v>
      </c>
      <c r="P259" s="74">
        <v>-2.5316455696202556E-2</v>
      </c>
      <c r="Q259" s="24">
        <v>-3.3167495854062867E-3</v>
      </c>
      <c r="R259" s="74">
        <v>-6.7114093959731558E-2</v>
      </c>
      <c r="S259" s="74">
        <v>-4.0268456375838979E-2</v>
      </c>
      <c r="T259" s="74">
        <v>-6.7114093959731558E-2</v>
      </c>
      <c r="U259" s="74">
        <v>-9.0909090909090939E-2</v>
      </c>
      <c r="V259" s="24">
        <v>-6.6555740432612365E-2</v>
      </c>
      <c r="W259" s="74">
        <v>-2.877697841726623E-2</v>
      </c>
      <c r="X259" s="74">
        <v>-4.1958041958041981E-2</v>
      </c>
      <c r="Y259" s="74">
        <v>-6.4748201438848962E-2</v>
      </c>
      <c r="Z259" s="74">
        <v>-7.8571428571428625E-2</v>
      </c>
      <c r="AA259" s="24">
        <v>-5.3475935828876997E-2</v>
      </c>
      <c r="AB259" s="74">
        <v>-0.10370370370370374</v>
      </c>
      <c r="AC259" s="74">
        <v>-0.17518248175182483</v>
      </c>
      <c r="AD259" s="74">
        <v>-0.14615384615384619</v>
      </c>
      <c r="AE259" s="74">
        <v>-0.12403100775193798</v>
      </c>
      <c r="AF259" s="24">
        <v>-0.13747645951035781</v>
      </c>
      <c r="AG259" s="74">
        <v>-0.12396694214876036</v>
      </c>
      <c r="AH259" s="74">
        <v>-7.0796460176991149E-2</v>
      </c>
      <c r="AI259" s="74">
        <v>-2.7027027027026973E-2</v>
      </c>
      <c r="AJ259" s="74">
        <v>-1.7699115044247815E-2</v>
      </c>
      <c r="AK259" s="24">
        <v>-6.1135371179039333E-2</v>
      </c>
      <c r="AL259" s="74">
        <v>-1.8867924528301883E-2</v>
      </c>
      <c r="AM259" s="74">
        <v>9.52380952380949E-3</v>
      </c>
      <c r="AN259" s="74">
        <v>9.2592592592593004E-3</v>
      </c>
      <c r="AO259" s="74">
        <v>-9.9099099099099086E-2</v>
      </c>
      <c r="AP259" s="24">
        <v>-2.5581395348837188E-2</v>
      </c>
      <c r="AQ259" s="74">
        <v>0</v>
      </c>
      <c r="AR259" s="74">
        <v>-0.10377358490566035</v>
      </c>
    </row>
    <row r="260" spans="1:44" s="36" customFormat="1">
      <c r="A260" s="70" t="s">
        <v>9</v>
      </c>
      <c r="B260" s="37">
        <v>1284</v>
      </c>
      <c r="C260" s="78">
        <v>344</v>
      </c>
      <c r="D260" s="78">
        <v>396</v>
      </c>
      <c r="E260" s="78">
        <v>422</v>
      </c>
      <c r="F260" s="71">
        <v>294</v>
      </c>
      <c r="G260" s="37">
        <v>1456</v>
      </c>
      <c r="H260" s="78">
        <v>441</v>
      </c>
      <c r="I260" s="78">
        <v>472</v>
      </c>
      <c r="J260" s="78">
        <v>471</v>
      </c>
      <c r="K260" s="71">
        <v>410</v>
      </c>
      <c r="L260" s="37">
        <v>1794</v>
      </c>
      <c r="M260" s="78">
        <v>471</v>
      </c>
      <c r="N260" s="78">
        <v>511</v>
      </c>
      <c r="O260" s="78">
        <v>505</v>
      </c>
      <c r="P260" s="71">
        <v>497</v>
      </c>
      <c r="Q260" s="37">
        <v>1984</v>
      </c>
      <c r="R260" s="78">
        <v>539</v>
      </c>
      <c r="S260" s="78">
        <v>500</v>
      </c>
      <c r="T260" s="78">
        <v>481</v>
      </c>
      <c r="U260" s="71">
        <v>401</v>
      </c>
      <c r="V260" s="37">
        <v>1921</v>
      </c>
      <c r="W260" s="78">
        <v>402</v>
      </c>
      <c r="X260" s="78">
        <v>396</v>
      </c>
      <c r="Y260" s="78">
        <v>329</v>
      </c>
      <c r="Z260" s="71">
        <v>296</v>
      </c>
      <c r="AA260" s="37">
        <v>1423</v>
      </c>
      <c r="AB260" s="78">
        <v>295</v>
      </c>
      <c r="AC260" s="78">
        <v>299</v>
      </c>
      <c r="AD260" s="78">
        <v>283</v>
      </c>
      <c r="AE260" s="71">
        <v>188</v>
      </c>
      <c r="AF260" s="37">
        <v>1065</v>
      </c>
      <c r="AG260" s="78">
        <v>232</v>
      </c>
      <c r="AH260" s="78">
        <v>232</v>
      </c>
      <c r="AI260" s="78">
        <v>231</v>
      </c>
      <c r="AJ260" s="71">
        <v>184</v>
      </c>
      <c r="AK260" s="37">
        <v>879</v>
      </c>
      <c r="AL260" s="78">
        <v>136</v>
      </c>
      <c r="AM260" s="78">
        <v>159</v>
      </c>
      <c r="AN260" s="78">
        <v>170</v>
      </c>
      <c r="AO260" s="71">
        <v>111</v>
      </c>
      <c r="AP260" s="37">
        <v>576</v>
      </c>
      <c r="AQ260" s="78">
        <v>105</v>
      </c>
      <c r="AR260" s="78">
        <v>103</v>
      </c>
    </row>
    <row r="261" spans="1:44">
      <c r="A261" s="72" t="s">
        <v>7</v>
      </c>
      <c r="B261" s="24"/>
      <c r="C261" s="73"/>
      <c r="D261" s="73">
        <v>0.15116279069767447</v>
      </c>
      <c r="E261" s="73">
        <v>6.5656565656565746E-2</v>
      </c>
      <c r="F261" s="73">
        <v>-0.30331753554502372</v>
      </c>
      <c r="G261" s="24"/>
      <c r="H261" s="73">
        <v>0.5</v>
      </c>
      <c r="I261" s="73">
        <v>7.029478458049887E-2</v>
      </c>
      <c r="J261" s="73">
        <v>-2.1186440677966045E-3</v>
      </c>
      <c r="K261" s="73">
        <v>-0.12951167728237789</v>
      </c>
      <c r="L261" s="24"/>
      <c r="M261" s="73">
        <v>0.14878048780487796</v>
      </c>
      <c r="N261" s="73">
        <v>8.4925690021231404E-2</v>
      </c>
      <c r="O261" s="73">
        <v>-1.1741682974559686E-2</v>
      </c>
      <c r="P261" s="73">
        <v>-1.5841584158415856E-2</v>
      </c>
      <c r="Q261" s="24"/>
      <c r="R261" s="73">
        <v>8.4507042253521236E-2</v>
      </c>
      <c r="S261" s="73">
        <v>-7.235621521335811E-2</v>
      </c>
      <c r="T261" s="73">
        <v>-3.8000000000000034E-2</v>
      </c>
      <c r="U261" s="73">
        <v>-0.16632016632016633</v>
      </c>
      <c r="V261" s="24"/>
      <c r="W261" s="73">
        <v>2.4937655860348684E-3</v>
      </c>
      <c r="X261" s="73">
        <v>-1.4925373134328401E-2</v>
      </c>
      <c r="Y261" s="73">
        <v>-0.16919191919191923</v>
      </c>
      <c r="Z261" s="73">
        <v>-0.10030395136778114</v>
      </c>
      <c r="AA261" s="24"/>
      <c r="AB261" s="73">
        <v>-3.3783783783783994E-3</v>
      </c>
      <c r="AC261" s="73">
        <v>1.3559322033898313E-2</v>
      </c>
      <c r="AD261" s="73">
        <v>-5.3511705685618693E-2</v>
      </c>
      <c r="AE261" s="73">
        <v>-0.33568904593639581</v>
      </c>
      <c r="AF261" s="24"/>
      <c r="AG261" s="73">
        <v>0.23404255319148937</v>
      </c>
      <c r="AH261" s="73">
        <v>0</v>
      </c>
      <c r="AI261" s="73">
        <v>-4.3103448275861878E-3</v>
      </c>
      <c r="AJ261" s="73">
        <v>-0.20346320346320346</v>
      </c>
      <c r="AK261" s="24"/>
      <c r="AL261" s="73">
        <v>-0.26086956521739135</v>
      </c>
      <c r="AM261" s="73">
        <v>0.16911764705882359</v>
      </c>
      <c r="AN261" s="73">
        <v>6.9182389937106903E-2</v>
      </c>
      <c r="AO261" s="73">
        <v>-0.34705882352941175</v>
      </c>
      <c r="AP261" s="24"/>
      <c r="AQ261" s="73">
        <v>-5.4054054054054057E-2</v>
      </c>
      <c r="AR261" s="73">
        <v>-1.9047619047619091E-2</v>
      </c>
    </row>
    <row r="262" spans="1:44">
      <c r="A262" s="72" t="s">
        <v>8</v>
      </c>
      <c r="B262" s="24"/>
      <c r="C262" s="74"/>
      <c r="D262" s="74"/>
      <c r="E262" s="74"/>
      <c r="F262" s="74"/>
      <c r="G262" s="24">
        <v>0.13395638629283479</v>
      </c>
      <c r="H262" s="74">
        <v>0.28197674418604657</v>
      </c>
      <c r="I262" s="74">
        <v>0.19191919191919182</v>
      </c>
      <c r="J262" s="74">
        <v>0.11611374407582931</v>
      </c>
      <c r="K262" s="74">
        <v>0.39455782312925169</v>
      </c>
      <c r="L262" s="24">
        <v>0.23214285714285721</v>
      </c>
      <c r="M262" s="74">
        <v>6.8027210884353817E-2</v>
      </c>
      <c r="N262" s="74">
        <v>8.2627118644067687E-2</v>
      </c>
      <c r="O262" s="74">
        <v>7.2186836518046693E-2</v>
      </c>
      <c r="P262" s="74">
        <v>0.21219512195121948</v>
      </c>
      <c r="Q262" s="24">
        <v>0.10590858416945381</v>
      </c>
      <c r="R262" s="74">
        <v>0.14437367303609339</v>
      </c>
      <c r="S262" s="74">
        <v>-2.1526418786692814E-2</v>
      </c>
      <c r="T262" s="74">
        <v>-4.7524752475247567E-2</v>
      </c>
      <c r="U262" s="74">
        <v>-0.19315895372233405</v>
      </c>
      <c r="V262" s="24">
        <v>-3.1754032258064502E-2</v>
      </c>
      <c r="W262" s="74">
        <v>-0.25417439703153988</v>
      </c>
      <c r="X262" s="74">
        <v>-0.20799999999999996</v>
      </c>
      <c r="Y262" s="74">
        <v>-0.31600831600831603</v>
      </c>
      <c r="Z262" s="74">
        <v>-0.26184538653366585</v>
      </c>
      <c r="AA262" s="24">
        <v>-0.25923997917751174</v>
      </c>
      <c r="AB262" s="74">
        <v>-0.26616915422885568</v>
      </c>
      <c r="AC262" s="74">
        <v>-0.24494949494949492</v>
      </c>
      <c r="AD262" s="74">
        <v>-0.13981762917933127</v>
      </c>
      <c r="AE262" s="74">
        <v>-0.36486486486486491</v>
      </c>
      <c r="AF262" s="24">
        <v>-0.25158116654954321</v>
      </c>
      <c r="AG262" s="74">
        <v>-0.21355932203389827</v>
      </c>
      <c r="AH262" s="74">
        <v>-0.22408026755852839</v>
      </c>
      <c r="AI262" s="74">
        <v>-0.18374558303886923</v>
      </c>
      <c r="AJ262" s="74">
        <v>-2.1276595744680882E-2</v>
      </c>
      <c r="AK262" s="24">
        <v>-0.17464788732394365</v>
      </c>
      <c r="AL262" s="74">
        <v>-0.41379310344827591</v>
      </c>
      <c r="AM262" s="74">
        <v>-0.31465517241379315</v>
      </c>
      <c r="AN262" s="74">
        <v>-0.26406926406926412</v>
      </c>
      <c r="AO262" s="74">
        <v>-0.39673913043478259</v>
      </c>
      <c r="AP262" s="24">
        <v>-0.34470989761092152</v>
      </c>
      <c r="AQ262" s="74">
        <v>-0.2279411764705882</v>
      </c>
      <c r="AR262" s="74">
        <v>-0.35220125786163525</v>
      </c>
    </row>
    <row r="263" spans="1:44">
      <c r="A263" s="40" t="s">
        <v>26</v>
      </c>
      <c r="B263" s="41"/>
      <c r="C263" s="53"/>
      <c r="D263" s="53"/>
      <c r="E263" s="53"/>
      <c r="F263" s="53"/>
      <c r="G263" s="41"/>
      <c r="H263" s="53"/>
      <c r="I263" s="53"/>
      <c r="J263" s="53"/>
      <c r="K263" s="53"/>
      <c r="L263" s="41"/>
      <c r="M263" s="53"/>
      <c r="N263" s="53"/>
      <c r="O263" s="53"/>
      <c r="P263" s="53"/>
      <c r="Q263" s="41"/>
      <c r="R263" s="53"/>
      <c r="S263" s="53"/>
      <c r="T263" s="53"/>
      <c r="U263" s="53"/>
      <c r="V263" s="41"/>
      <c r="W263" s="53"/>
      <c r="X263" s="53"/>
      <c r="Y263" s="53"/>
      <c r="Z263" s="53"/>
      <c r="AA263" s="41"/>
      <c r="AB263" s="53"/>
      <c r="AC263" s="53"/>
      <c r="AD263" s="53"/>
      <c r="AE263" s="53"/>
      <c r="AF263" s="41"/>
      <c r="AG263" s="53"/>
      <c r="AH263" s="53"/>
      <c r="AI263" s="53"/>
      <c r="AJ263" s="53"/>
      <c r="AK263" s="41"/>
      <c r="AL263" s="53"/>
      <c r="AM263" s="53"/>
      <c r="AN263" s="53"/>
      <c r="AO263" s="53"/>
      <c r="AP263" s="41"/>
      <c r="AQ263" s="53"/>
      <c r="AR263" s="53"/>
    </row>
    <row r="264" spans="1:44" s="36" customFormat="1">
      <c r="A264" s="70" t="s">
        <v>12</v>
      </c>
      <c r="B264" s="66">
        <v>1228</v>
      </c>
      <c r="C264" s="71">
        <v>256</v>
      </c>
      <c r="D264" s="71">
        <v>344</v>
      </c>
      <c r="E264" s="71">
        <v>379</v>
      </c>
      <c r="F264" s="71">
        <v>298</v>
      </c>
      <c r="G264" s="66">
        <v>1277</v>
      </c>
      <c r="H264" s="71">
        <v>375</v>
      </c>
      <c r="I264" s="71">
        <v>290</v>
      </c>
      <c r="J264" s="71">
        <v>395</v>
      </c>
      <c r="K264" s="71">
        <v>55</v>
      </c>
      <c r="L264" s="66">
        <v>1115</v>
      </c>
      <c r="M264" s="71">
        <v>350</v>
      </c>
      <c r="N264" s="71">
        <v>378</v>
      </c>
      <c r="O264" s="71">
        <v>400</v>
      </c>
      <c r="P264" s="71">
        <v>91</v>
      </c>
      <c r="Q264" s="66">
        <v>1219</v>
      </c>
      <c r="R264" s="71">
        <v>308</v>
      </c>
      <c r="S264" s="71">
        <v>101</v>
      </c>
      <c r="T264" s="71">
        <v>168</v>
      </c>
      <c r="U264" s="71">
        <v>223</v>
      </c>
      <c r="V264" s="66">
        <v>800</v>
      </c>
      <c r="W264" s="71">
        <v>294</v>
      </c>
      <c r="X264" s="71">
        <v>556</v>
      </c>
      <c r="Y264" s="71">
        <v>490</v>
      </c>
      <c r="Z264" s="71">
        <v>388</v>
      </c>
      <c r="AA264" s="66">
        <v>1728</v>
      </c>
      <c r="AB264" s="71">
        <v>354</v>
      </c>
      <c r="AC264" s="71">
        <v>468</v>
      </c>
      <c r="AD264" s="71">
        <v>442</v>
      </c>
      <c r="AE264" s="71">
        <v>327</v>
      </c>
      <c r="AF264" s="66">
        <v>1591</v>
      </c>
      <c r="AG264" s="71">
        <v>349</v>
      </c>
      <c r="AH264" s="71">
        <v>420</v>
      </c>
      <c r="AI264" s="71">
        <v>286</v>
      </c>
      <c r="AJ264" s="71">
        <v>158</v>
      </c>
      <c r="AK264" s="66">
        <v>1213</v>
      </c>
      <c r="AL264" s="71">
        <v>351</v>
      </c>
      <c r="AM264" s="71">
        <v>202</v>
      </c>
      <c r="AN264" s="71">
        <v>163</v>
      </c>
      <c r="AO264" s="71">
        <v>14</v>
      </c>
      <c r="AP264" s="66">
        <v>730</v>
      </c>
      <c r="AQ264" s="71">
        <v>185</v>
      </c>
      <c r="AR264" s="71">
        <v>180</v>
      </c>
    </row>
    <row r="265" spans="1:44">
      <c r="A265" s="84" t="s">
        <v>7</v>
      </c>
      <c r="B265" s="24"/>
      <c r="C265" s="73"/>
      <c r="D265" s="73">
        <v>0.34375</v>
      </c>
      <c r="E265" s="73">
        <v>0.10174418604651159</v>
      </c>
      <c r="F265" s="73">
        <v>-0.21372031662269131</v>
      </c>
      <c r="G265" s="24"/>
      <c r="H265" s="73">
        <v>0.25838926174496635</v>
      </c>
      <c r="I265" s="73">
        <v>-0.22666666666666668</v>
      </c>
      <c r="J265" s="73">
        <v>0.36206896551724133</v>
      </c>
      <c r="K265" s="73">
        <v>-0.86075949367088611</v>
      </c>
      <c r="L265" s="24"/>
      <c r="M265" s="73">
        <v>5.3636363636363633</v>
      </c>
      <c r="N265" s="73">
        <v>8.0000000000000071E-2</v>
      </c>
      <c r="O265" s="73">
        <v>5.8201058201058142E-2</v>
      </c>
      <c r="P265" s="73">
        <v>-0.77249999999999996</v>
      </c>
      <c r="Q265" s="24"/>
      <c r="R265" s="73">
        <v>2.3846153846153846</v>
      </c>
      <c r="S265" s="73">
        <v>-0.67207792207792205</v>
      </c>
      <c r="T265" s="73">
        <v>0.66336633663366329</v>
      </c>
      <c r="U265" s="73">
        <v>0.32738095238095233</v>
      </c>
      <c r="V265" s="24"/>
      <c r="W265" s="73">
        <v>0.31838565022421528</v>
      </c>
      <c r="X265" s="73">
        <v>0.89115646258503411</v>
      </c>
      <c r="Y265" s="73">
        <v>-0.11870503597122306</v>
      </c>
      <c r="Z265" s="73">
        <v>-0.2081632653061225</v>
      </c>
      <c r="AA265" s="24"/>
      <c r="AB265" s="73">
        <v>-8.7628865979381465E-2</v>
      </c>
      <c r="AC265" s="73">
        <v>0.32203389830508478</v>
      </c>
      <c r="AD265" s="73">
        <v>-5.555555555555558E-2</v>
      </c>
      <c r="AE265" s="73">
        <v>-0.26018099547511309</v>
      </c>
      <c r="AF265" s="24"/>
      <c r="AG265" s="73">
        <v>6.7278287461773667E-2</v>
      </c>
      <c r="AH265" s="73">
        <v>0.20343839541547282</v>
      </c>
      <c r="AI265" s="73">
        <v>-0.31904761904761902</v>
      </c>
      <c r="AJ265" s="73">
        <v>-0.44755244755244761</v>
      </c>
      <c r="AK265" s="24"/>
      <c r="AL265" s="73">
        <v>1.221518987341772</v>
      </c>
      <c r="AM265" s="73">
        <v>-0.42450142450142447</v>
      </c>
      <c r="AN265" s="73">
        <v>-0.19306930693069302</v>
      </c>
      <c r="AO265" s="73">
        <v>-0.91411042944785281</v>
      </c>
      <c r="AP265" s="24"/>
      <c r="AQ265" s="73">
        <v>12.214285714285714</v>
      </c>
      <c r="AR265" s="73">
        <v>-2.7027027027026973E-2</v>
      </c>
    </row>
    <row r="266" spans="1:44">
      <c r="A266" s="84" t="s">
        <v>8</v>
      </c>
      <c r="B266" s="24"/>
      <c r="C266" s="74"/>
      <c r="D266" s="74"/>
      <c r="E266" s="74"/>
      <c r="F266" s="74"/>
      <c r="G266" s="24">
        <v>3.9902280130293066E-2</v>
      </c>
      <c r="H266" s="74">
        <v>0.46484375</v>
      </c>
      <c r="I266" s="74">
        <v>-0.15697674418604646</v>
      </c>
      <c r="J266" s="74">
        <v>4.2216358839050061E-2</v>
      </c>
      <c r="K266" s="74">
        <v>-0.81543624161073824</v>
      </c>
      <c r="L266" s="24">
        <v>-0.12685982772122162</v>
      </c>
      <c r="M266" s="74">
        <v>-6.6666666666666652E-2</v>
      </c>
      <c r="N266" s="74">
        <v>0.30344827586206891</v>
      </c>
      <c r="O266" s="74">
        <v>1.2658227848101333E-2</v>
      </c>
      <c r="P266" s="74">
        <v>0.65454545454545454</v>
      </c>
      <c r="Q266" s="24">
        <v>9.3273542600896819E-2</v>
      </c>
      <c r="R266" s="74">
        <v>-0.12</v>
      </c>
      <c r="S266" s="74">
        <v>-0.73280423280423279</v>
      </c>
      <c r="T266" s="74">
        <v>-0.58000000000000007</v>
      </c>
      <c r="U266" s="74">
        <v>1.4505494505494507</v>
      </c>
      <c r="V266" s="24">
        <v>-0.34372436423297781</v>
      </c>
      <c r="W266" s="74">
        <v>-4.5454545454545414E-2</v>
      </c>
      <c r="X266" s="74">
        <v>4.5049504950495045</v>
      </c>
      <c r="Y266" s="74">
        <v>1.9166666666666665</v>
      </c>
      <c r="Z266" s="74">
        <v>0.73991031390134521</v>
      </c>
      <c r="AA266" s="24">
        <v>1.1600000000000001</v>
      </c>
      <c r="AB266" s="74">
        <v>0.20408163265306123</v>
      </c>
      <c r="AC266" s="74">
        <v>-0.15827338129496404</v>
      </c>
      <c r="AD266" s="74">
        <v>-9.7959183673469341E-2</v>
      </c>
      <c r="AE266" s="74">
        <v>-0.15721649484536082</v>
      </c>
      <c r="AF266" s="24">
        <v>-7.928240740740744E-2</v>
      </c>
      <c r="AG266" s="74">
        <v>-1.4124293785310771E-2</v>
      </c>
      <c r="AH266" s="74">
        <v>-0.10256410256410253</v>
      </c>
      <c r="AI266" s="74">
        <v>-0.3529411764705882</v>
      </c>
      <c r="AJ266" s="74">
        <v>-0.51681957186544336</v>
      </c>
      <c r="AK266" s="24">
        <v>-0.23758642363293525</v>
      </c>
      <c r="AL266" s="74">
        <v>5.7306590257879542E-3</v>
      </c>
      <c r="AM266" s="74">
        <v>-0.51904761904761898</v>
      </c>
      <c r="AN266" s="74">
        <v>-0.43006993006993011</v>
      </c>
      <c r="AO266" s="74">
        <v>-0.91139240506329111</v>
      </c>
      <c r="AP266" s="24">
        <v>-0.39818631492168177</v>
      </c>
      <c r="AQ266" s="74">
        <v>-0.47293447293447288</v>
      </c>
      <c r="AR266" s="74">
        <v>-0.1089108910891089</v>
      </c>
    </row>
    <row r="267" spans="1:44">
      <c r="A267" s="70" t="s">
        <v>53</v>
      </c>
      <c r="B267" s="37">
        <v>440</v>
      </c>
      <c r="C267" s="71">
        <v>108</v>
      </c>
      <c r="D267" s="71">
        <v>374</v>
      </c>
      <c r="E267" s="71">
        <v>172</v>
      </c>
      <c r="F267" s="71">
        <v>257</v>
      </c>
      <c r="G267" s="37">
        <v>911</v>
      </c>
      <c r="H267" s="71">
        <v>165</v>
      </c>
      <c r="I267" s="71">
        <v>127</v>
      </c>
      <c r="J267" s="71">
        <v>107</v>
      </c>
      <c r="K267" s="71">
        <v>109</v>
      </c>
      <c r="L267" s="37">
        <v>508</v>
      </c>
      <c r="M267" s="71">
        <v>110</v>
      </c>
      <c r="N267" s="71">
        <v>112</v>
      </c>
      <c r="O267" s="71">
        <v>99</v>
      </c>
      <c r="P267" s="71">
        <v>110</v>
      </c>
      <c r="Q267" s="37">
        <v>431</v>
      </c>
      <c r="R267" s="71">
        <v>122</v>
      </c>
      <c r="S267" s="71">
        <v>109</v>
      </c>
      <c r="T267" s="71">
        <v>98</v>
      </c>
      <c r="U267" s="71">
        <v>113</v>
      </c>
      <c r="V267" s="37">
        <v>442</v>
      </c>
      <c r="W267" s="71">
        <v>121</v>
      </c>
      <c r="X267" s="71">
        <v>113</v>
      </c>
      <c r="Y267" s="71">
        <v>77</v>
      </c>
      <c r="Z267" s="71">
        <v>86</v>
      </c>
      <c r="AA267" s="37">
        <v>397</v>
      </c>
      <c r="AB267" s="71">
        <v>56</v>
      </c>
      <c r="AC267" s="71">
        <v>91</v>
      </c>
      <c r="AD267" s="71">
        <v>94</v>
      </c>
      <c r="AE267" s="71">
        <v>94</v>
      </c>
      <c r="AF267" s="37">
        <v>335</v>
      </c>
      <c r="AG267" s="71">
        <v>67</v>
      </c>
      <c r="AH267" s="71">
        <v>96</v>
      </c>
      <c r="AI267" s="71">
        <v>87</v>
      </c>
      <c r="AJ267" s="71">
        <v>89</v>
      </c>
      <c r="AK267" s="37">
        <v>339</v>
      </c>
      <c r="AL267" s="71">
        <v>97</v>
      </c>
      <c r="AM267" s="71">
        <v>196</v>
      </c>
      <c r="AN267" s="71">
        <v>70</v>
      </c>
      <c r="AO267" s="71">
        <v>56</v>
      </c>
      <c r="AP267" s="37">
        <v>419</v>
      </c>
      <c r="AQ267" s="71">
        <v>57</v>
      </c>
      <c r="AR267" s="71">
        <v>77</v>
      </c>
    </row>
    <row r="268" spans="1:44">
      <c r="A268" s="72" t="s">
        <v>7</v>
      </c>
      <c r="B268" s="24"/>
      <c r="C268" s="73"/>
      <c r="D268" s="73">
        <v>2.4629629629629628</v>
      </c>
      <c r="E268" s="73">
        <v>-0.54010695187165769</v>
      </c>
      <c r="F268" s="73">
        <v>0.4941860465116279</v>
      </c>
      <c r="G268" s="24"/>
      <c r="H268" s="73">
        <v>-0.357976653696498</v>
      </c>
      <c r="I268" s="73">
        <v>-0.23030303030303034</v>
      </c>
      <c r="J268" s="73">
        <v>-0.15748031496062997</v>
      </c>
      <c r="K268" s="73">
        <v>1.8691588785046731E-2</v>
      </c>
      <c r="L268" s="24"/>
      <c r="M268" s="73">
        <v>9.1743119266054496E-3</v>
      </c>
      <c r="N268" s="73">
        <v>1.8181818181818077E-2</v>
      </c>
      <c r="O268" s="73">
        <v>-0.1160714285714286</v>
      </c>
      <c r="P268" s="73">
        <v>0.11111111111111116</v>
      </c>
      <c r="Q268" s="24"/>
      <c r="R268" s="73">
        <v>0.10909090909090913</v>
      </c>
      <c r="S268" s="73">
        <v>-0.10655737704918034</v>
      </c>
      <c r="T268" s="73">
        <v>-0.1009174311926605</v>
      </c>
      <c r="U268" s="73">
        <v>0.15306122448979598</v>
      </c>
      <c r="V268" s="24"/>
      <c r="W268" s="73">
        <v>7.079646017699126E-2</v>
      </c>
      <c r="X268" s="73">
        <v>-6.6115702479338845E-2</v>
      </c>
      <c r="Y268" s="73">
        <v>-0.31858407079646023</v>
      </c>
      <c r="Z268" s="73">
        <v>0.11688311688311681</v>
      </c>
      <c r="AA268" s="24"/>
      <c r="AB268" s="73">
        <v>-0.34883720930232553</v>
      </c>
      <c r="AC268" s="73">
        <v>0.625</v>
      </c>
      <c r="AD268" s="73">
        <v>3.2967032967033072E-2</v>
      </c>
      <c r="AE268" s="73">
        <v>0</v>
      </c>
      <c r="AF268" s="24"/>
      <c r="AG268" s="73">
        <v>-0.28723404255319152</v>
      </c>
      <c r="AH268" s="73">
        <v>0.43283582089552231</v>
      </c>
      <c r="AI268" s="73">
        <v>-9.375E-2</v>
      </c>
      <c r="AJ268" s="73">
        <v>2.2988505747126409E-2</v>
      </c>
      <c r="AK268" s="24"/>
      <c r="AL268" s="73">
        <v>8.98876404494382E-2</v>
      </c>
      <c r="AM268" s="73">
        <v>1.0206185567010309</v>
      </c>
      <c r="AN268" s="73">
        <v>-0.64285714285714279</v>
      </c>
      <c r="AO268" s="73">
        <v>-0.19999999999999996</v>
      </c>
      <c r="AP268" s="24"/>
      <c r="AQ268" s="73">
        <v>1.7857142857142794E-2</v>
      </c>
      <c r="AR268" s="73">
        <v>0.35087719298245612</v>
      </c>
    </row>
    <row r="269" spans="1:44">
      <c r="A269" s="72" t="s">
        <v>8</v>
      </c>
      <c r="B269" s="24"/>
      <c r="C269" s="74"/>
      <c r="D269" s="74"/>
      <c r="E269" s="74"/>
      <c r="F269" s="74"/>
      <c r="G269" s="24">
        <v>1.0704545454545453</v>
      </c>
      <c r="H269" s="74">
        <v>0.52777777777777768</v>
      </c>
      <c r="I269" s="74">
        <v>-0.66042780748663099</v>
      </c>
      <c r="J269" s="74">
        <v>-0.37790697674418605</v>
      </c>
      <c r="K269" s="74">
        <v>-0.57587548638132291</v>
      </c>
      <c r="L269" s="24">
        <v>-0.44237102085620195</v>
      </c>
      <c r="M269" s="74">
        <v>-0.33333333333333337</v>
      </c>
      <c r="N269" s="74">
        <v>-0.11811023622047245</v>
      </c>
      <c r="O269" s="74">
        <v>-7.4766355140186924E-2</v>
      </c>
      <c r="P269" s="74">
        <v>9.1743119266054496E-3</v>
      </c>
      <c r="Q269" s="24">
        <v>-0.15157480314960625</v>
      </c>
      <c r="R269" s="74">
        <v>0.10909090909090913</v>
      </c>
      <c r="S269" s="74">
        <v>-2.6785714285714302E-2</v>
      </c>
      <c r="T269" s="74">
        <v>-1.0101010101010055E-2</v>
      </c>
      <c r="U269" s="74">
        <v>2.7272727272727337E-2</v>
      </c>
      <c r="V269" s="24">
        <v>2.5522041763341052E-2</v>
      </c>
      <c r="W269" s="74">
        <v>-8.1967213114754189E-3</v>
      </c>
      <c r="X269" s="74">
        <v>3.669724770642202E-2</v>
      </c>
      <c r="Y269" s="74">
        <v>-0.2142857142857143</v>
      </c>
      <c r="Z269" s="74">
        <v>-0.23893805309734517</v>
      </c>
      <c r="AA269" s="24">
        <v>-0.10180995475113119</v>
      </c>
      <c r="AB269" s="74">
        <v>-0.53719008264462809</v>
      </c>
      <c r="AC269" s="74">
        <v>-0.19469026548672563</v>
      </c>
      <c r="AD269" s="74">
        <v>0.22077922077922074</v>
      </c>
      <c r="AE269" s="74">
        <v>9.3023255813953432E-2</v>
      </c>
      <c r="AF269" s="24">
        <v>-0.15617128463476071</v>
      </c>
      <c r="AG269" s="74">
        <v>0.1964285714285714</v>
      </c>
      <c r="AH269" s="74">
        <v>5.4945054945054972E-2</v>
      </c>
      <c r="AI269" s="74">
        <v>-7.4468085106383031E-2</v>
      </c>
      <c r="AJ269" s="74">
        <v>-5.3191489361702149E-2</v>
      </c>
      <c r="AK269" s="24">
        <v>1.1940298507462588E-2</v>
      </c>
      <c r="AL269" s="74">
        <v>0.44776119402985071</v>
      </c>
      <c r="AM269" s="74">
        <v>1.0416666666666665</v>
      </c>
      <c r="AN269" s="74">
        <v>-0.1954022988505747</v>
      </c>
      <c r="AO269" s="74">
        <v>-0.3707865168539326</v>
      </c>
      <c r="AP269" s="24">
        <v>0.2359882005899705</v>
      </c>
      <c r="AQ269" s="74">
        <v>-0.41237113402061853</v>
      </c>
      <c r="AR269" s="74">
        <v>-0.60714285714285721</v>
      </c>
    </row>
    <row r="270" spans="1:44">
      <c r="A270" s="70" t="s">
        <v>54</v>
      </c>
      <c r="B270" s="29">
        <v>381</v>
      </c>
      <c r="C270" s="71">
        <v>103</v>
      </c>
      <c r="D270" s="71">
        <v>182</v>
      </c>
      <c r="E270" s="71">
        <v>350</v>
      </c>
      <c r="F270" s="71">
        <v>163</v>
      </c>
      <c r="G270" s="29">
        <v>798</v>
      </c>
      <c r="H270" s="71">
        <v>149</v>
      </c>
      <c r="I270" s="71">
        <v>163</v>
      </c>
      <c r="J270" s="71">
        <v>146</v>
      </c>
      <c r="K270" s="71">
        <v>101</v>
      </c>
      <c r="L270" s="29">
        <v>559</v>
      </c>
      <c r="M270" s="71">
        <v>92</v>
      </c>
      <c r="N270" s="71">
        <v>114</v>
      </c>
      <c r="O270" s="71">
        <v>99</v>
      </c>
      <c r="P270" s="71">
        <v>92</v>
      </c>
      <c r="Q270" s="29">
        <v>397</v>
      </c>
      <c r="R270" s="71">
        <v>133</v>
      </c>
      <c r="S270" s="71">
        <v>86</v>
      </c>
      <c r="T270" s="71">
        <v>107</v>
      </c>
      <c r="U270" s="71">
        <v>93</v>
      </c>
      <c r="V270" s="29">
        <v>419</v>
      </c>
      <c r="W270" s="71">
        <v>115</v>
      </c>
      <c r="X270" s="71">
        <v>109</v>
      </c>
      <c r="Y270" s="71">
        <v>84</v>
      </c>
      <c r="Z270" s="71">
        <v>76</v>
      </c>
      <c r="AA270" s="101">
        <v>384</v>
      </c>
      <c r="AB270" s="71">
        <v>66</v>
      </c>
      <c r="AC270" s="71">
        <v>84</v>
      </c>
      <c r="AD270" s="71">
        <v>92</v>
      </c>
      <c r="AE270" s="71">
        <v>78</v>
      </c>
      <c r="AF270" s="101">
        <v>320</v>
      </c>
      <c r="AG270" s="71">
        <v>73</v>
      </c>
      <c r="AH270" s="71">
        <v>90</v>
      </c>
      <c r="AI270" s="71">
        <v>84</v>
      </c>
      <c r="AJ270" s="71">
        <v>82</v>
      </c>
      <c r="AK270" s="101">
        <v>329</v>
      </c>
      <c r="AL270" s="71">
        <v>73</v>
      </c>
      <c r="AM270" s="71">
        <v>199</v>
      </c>
      <c r="AN270" s="71">
        <v>91</v>
      </c>
      <c r="AO270" s="71">
        <v>65</v>
      </c>
      <c r="AP270" s="101">
        <v>428</v>
      </c>
      <c r="AQ270" s="71">
        <v>52</v>
      </c>
      <c r="AR270" s="71">
        <v>63</v>
      </c>
    </row>
    <row r="271" spans="1:44">
      <c r="A271" s="72" t="s">
        <v>7</v>
      </c>
      <c r="B271" s="24"/>
      <c r="C271" s="73"/>
      <c r="D271" s="73">
        <v>0.76699029126213603</v>
      </c>
      <c r="E271" s="73">
        <v>0.92307692307692313</v>
      </c>
      <c r="F271" s="73">
        <v>-0.53428571428571425</v>
      </c>
      <c r="G271" s="24"/>
      <c r="H271" s="73">
        <v>-8.5889570552147187E-2</v>
      </c>
      <c r="I271" s="73">
        <v>9.3959731543624248E-2</v>
      </c>
      <c r="J271" s="73">
        <v>-0.10429447852760731</v>
      </c>
      <c r="K271" s="73">
        <v>-0.30821917808219179</v>
      </c>
      <c r="L271" s="24"/>
      <c r="M271" s="73">
        <v>-8.9108910891089077E-2</v>
      </c>
      <c r="N271" s="73">
        <v>0.23913043478260865</v>
      </c>
      <c r="O271" s="73">
        <v>-0.13157894736842102</v>
      </c>
      <c r="P271" s="73">
        <v>-7.0707070707070718E-2</v>
      </c>
      <c r="Q271" s="24"/>
      <c r="R271" s="73">
        <v>0.44565217391304346</v>
      </c>
      <c r="S271" s="73">
        <v>-0.35338345864661658</v>
      </c>
      <c r="T271" s="73">
        <v>0.2441860465116279</v>
      </c>
      <c r="U271" s="73">
        <v>-0.13084112149532712</v>
      </c>
      <c r="V271" s="24"/>
      <c r="W271" s="73">
        <v>0.23655913978494625</v>
      </c>
      <c r="X271" s="73">
        <v>-5.2173913043478293E-2</v>
      </c>
      <c r="Y271" s="73">
        <v>-0.22935779816513757</v>
      </c>
      <c r="Z271" s="73">
        <v>-9.5238095238095233E-2</v>
      </c>
      <c r="AA271" s="24"/>
      <c r="AB271" s="73">
        <v>-0.13157894736842102</v>
      </c>
      <c r="AC271" s="73">
        <v>0.27272727272727271</v>
      </c>
      <c r="AD271" s="73">
        <v>9.5238095238095344E-2</v>
      </c>
      <c r="AE271" s="73">
        <v>-0.15217391304347827</v>
      </c>
      <c r="AF271" s="24"/>
      <c r="AG271" s="73">
        <v>-6.4102564102564097E-2</v>
      </c>
      <c r="AH271" s="73">
        <v>0.23287671232876717</v>
      </c>
      <c r="AI271" s="73">
        <v>-6.6666666666666652E-2</v>
      </c>
      <c r="AJ271" s="73">
        <v>-2.3809523809523836E-2</v>
      </c>
      <c r="AK271" s="24"/>
      <c r="AL271" s="73">
        <v>-0.1097560975609756</v>
      </c>
      <c r="AM271" s="73">
        <v>1.7260273972602738</v>
      </c>
      <c r="AN271" s="73">
        <v>-0.542713567839196</v>
      </c>
      <c r="AO271" s="73">
        <v>-0.2857142857142857</v>
      </c>
      <c r="AP271" s="24"/>
      <c r="AQ271" s="73">
        <v>-0.19999999999999996</v>
      </c>
      <c r="AR271" s="73">
        <v>0.21153846153846145</v>
      </c>
    </row>
    <row r="272" spans="1:44">
      <c r="A272" s="72" t="s">
        <v>8</v>
      </c>
      <c r="B272" s="24"/>
      <c r="C272" s="74"/>
      <c r="D272" s="74"/>
      <c r="E272" s="74"/>
      <c r="F272" s="74"/>
      <c r="G272" s="24">
        <v>1.0944881889763778</v>
      </c>
      <c r="H272" s="74">
        <v>0.44660194174757284</v>
      </c>
      <c r="I272" s="74">
        <v>-0.10439560439560436</v>
      </c>
      <c r="J272" s="74">
        <v>-0.58285714285714285</v>
      </c>
      <c r="K272" s="74">
        <v>-0.38036809815950923</v>
      </c>
      <c r="L272" s="24">
        <v>-0.29949874686716793</v>
      </c>
      <c r="M272" s="74">
        <v>-0.3825503355704698</v>
      </c>
      <c r="N272" s="74">
        <v>-0.30061349693251538</v>
      </c>
      <c r="O272" s="74">
        <v>-0.32191780821917804</v>
      </c>
      <c r="P272" s="74">
        <v>-8.9108910891089077E-2</v>
      </c>
      <c r="Q272" s="24">
        <v>-0.28980322003577819</v>
      </c>
      <c r="R272" s="74">
        <v>0.44565217391304346</v>
      </c>
      <c r="S272" s="74">
        <v>-0.24561403508771928</v>
      </c>
      <c r="T272" s="74">
        <v>8.0808080808080884E-2</v>
      </c>
      <c r="U272" s="74">
        <v>1.0869565217391353E-2</v>
      </c>
      <c r="V272" s="24">
        <v>5.5415617128463435E-2</v>
      </c>
      <c r="W272" s="74">
        <v>-0.13533834586466165</v>
      </c>
      <c r="X272" s="74">
        <v>0.26744186046511631</v>
      </c>
      <c r="Y272" s="74">
        <v>-0.21495327102803741</v>
      </c>
      <c r="Z272" s="74">
        <v>-0.18279569892473113</v>
      </c>
      <c r="AA272" s="24">
        <v>-8.3532219570405686E-2</v>
      </c>
      <c r="AB272" s="74">
        <v>-0.42608695652173911</v>
      </c>
      <c r="AC272" s="74">
        <v>-0.22935779816513757</v>
      </c>
      <c r="AD272" s="74">
        <v>9.5238095238095344E-2</v>
      </c>
      <c r="AE272" s="74">
        <v>2.6315789473684292E-2</v>
      </c>
      <c r="AF272" s="24">
        <v>-0.16666666666666663</v>
      </c>
      <c r="AG272" s="74">
        <v>0.10606060606060597</v>
      </c>
      <c r="AH272" s="74">
        <v>7.1428571428571397E-2</v>
      </c>
      <c r="AI272" s="74">
        <v>-8.6956521739130488E-2</v>
      </c>
      <c r="AJ272" s="74">
        <v>5.1282051282051322E-2</v>
      </c>
      <c r="AK272" s="24">
        <v>2.8124999999999956E-2</v>
      </c>
      <c r="AL272" s="74">
        <v>0</v>
      </c>
      <c r="AM272" s="74">
        <v>1.2111111111111112</v>
      </c>
      <c r="AN272" s="74">
        <v>8.3333333333333259E-2</v>
      </c>
      <c r="AO272" s="74">
        <v>-0.20731707317073167</v>
      </c>
      <c r="AP272" s="24">
        <v>0.30091185410334353</v>
      </c>
      <c r="AQ272" s="74">
        <v>-0.28767123287671237</v>
      </c>
      <c r="AR272" s="74">
        <v>-0.68341708542713575</v>
      </c>
    </row>
    <row r="273" spans="1:44" s="36" customFormat="1">
      <c r="A273" s="70" t="s">
        <v>55</v>
      </c>
      <c r="B273" s="29">
        <v>376</v>
      </c>
      <c r="C273" s="71">
        <v>102</v>
      </c>
      <c r="D273" s="71">
        <v>181</v>
      </c>
      <c r="E273" s="71">
        <v>350</v>
      </c>
      <c r="F273" s="71">
        <v>162</v>
      </c>
      <c r="G273" s="29">
        <v>795</v>
      </c>
      <c r="H273" s="71">
        <v>149</v>
      </c>
      <c r="I273" s="71">
        <v>159</v>
      </c>
      <c r="J273" s="71">
        <v>146</v>
      </c>
      <c r="K273" s="71">
        <v>101</v>
      </c>
      <c r="L273" s="29">
        <v>555</v>
      </c>
      <c r="M273" s="71">
        <v>92</v>
      </c>
      <c r="N273" s="71">
        <v>114</v>
      </c>
      <c r="O273" s="71">
        <v>99</v>
      </c>
      <c r="P273" s="71">
        <v>92</v>
      </c>
      <c r="Q273" s="29">
        <v>397</v>
      </c>
      <c r="R273" s="71">
        <v>133</v>
      </c>
      <c r="S273" s="71">
        <v>86</v>
      </c>
      <c r="T273" s="71">
        <v>71</v>
      </c>
      <c r="U273" s="71">
        <v>92</v>
      </c>
      <c r="V273" s="29">
        <v>382</v>
      </c>
      <c r="W273" s="71">
        <v>115</v>
      </c>
      <c r="X273" s="71">
        <v>109</v>
      </c>
      <c r="Y273" s="71">
        <v>84</v>
      </c>
      <c r="Z273" s="71">
        <v>73</v>
      </c>
      <c r="AA273" s="101">
        <v>381</v>
      </c>
      <c r="AB273" s="71">
        <v>66</v>
      </c>
      <c r="AC273" s="71">
        <v>84</v>
      </c>
      <c r="AD273" s="71">
        <v>88</v>
      </c>
      <c r="AE273" s="71">
        <v>77</v>
      </c>
      <c r="AF273" s="101">
        <v>315</v>
      </c>
      <c r="AG273" s="71">
        <v>73</v>
      </c>
      <c r="AH273" s="71">
        <v>85</v>
      </c>
      <c r="AI273" s="71">
        <v>83</v>
      </c>
      <c r="AJ273" s="71">
        <v>80</v>
      </c>
      <c r="AK273" s="101">
        <v>321</v>
      </c>
      <c r="AL273" s="71">
        <v>72</v>
      </c>
      <c r="AM273" s="71">
        <v>199</v>
      </c>
      <c r="AN273" s="71">
        <v>90</v>
      </c>
      <c r="AO273" s="71">
        <v>65</v>
      </c>
      <c r="AP273" s="101">
        <v>426</v>
      </c>
      <c r="AQ273" s="71">
        <v>51</v>
      </c>
      <c r="AR273" s="71">
        <v>63</v>
      </c>
    </row>
    <row r="274" spans="1:44">
      <c r="A274" s="72" t="s">
        <v>7</v>
      </c>
      <c r="B274" s="24"/>
      <c r="C274" s="73"/>
      <c r="D274" s="73">
        <v>0.77450980392156854</v>
      </c>
      <c r="E274" s="73">
        <v>0.93370165745856348</v>
      </c>
      <c r="F274" s="73">
        <v>-0.53714285714285714</v>
      </c>
      <c r="G274" s="24"/>
      <c r="H274" s="73">
        <v>-8.0246913580246937E-2</v>
      </c>
      <c r="I274" s="73">
        <v>6.7114093959731447E-2</v>
      </c>
      <c r="J274" s="73">
        <v>-8.1761006289308158E-2</v>
      </c>
      <c r="K274" s="73">
        <v>-0.30821917808219179</v>
      </c>
      <c r="L274" s="24"/>
      <c r="M274" s="73">
        <v>-8.9108910891089077E-2</v>
      </c>
      <c r="N274" s="73">
        <v>0.23913043478260865</v>
      </c>
      <c r="O274" s="73">
        <v>-0.13157894736842102</v>
      </c>
      <c r="P274" s="73">
        <v>-7.0707070707070718E-2</v>
      </c>
      <c r="Q274" s="24"/>
      <c r="R274" s="73">
        <v>0.44565217391304346</v>
      </c>
      <c r="S274" s="73">
        <v>-0.35338345864661658</v>
      </c>
      <c r="T274" s="73">
        <v>-0.17441860465116277</v>
      </c>
      <c r="U274" s="73">
        <v>0.29577464788732399</v>
      </c>
      <c r="V274" s="24"/>
      <c r="W274" s="73">
        <v>0.25</v>
      </c>
      <c r="X274" s="73">
        <v>-5.2173913043478293E-2</v>
      </c>
      <c r="Y274" s="73">
        <v>-0.22935779816513757</v>
      </c>
      <c r="Z274" s="73">
        <v>-0.13095238095238093</v>
      </c>
      <c r="AA274" s="24"/>
      <c r="AB274" s="73">
        <v>-9.589041095890416E-2</v>
      </c>
      <c r="AC274" s="73">
        <v>0.27272727272727271</v>
      </c>
      <c r="AD274" s="73">
        <v>4.7619047619047672E-2</v>
      </c>
      <c r="AE274" s="73">
        <v>-0.125</v>
      </c>
      <c r="AF274" s="24"/>
      <c r="AG274" s="73">
        <v>-5.1948051948051965E-2</v>
      </c>
      <c r="AH274" s="73">
        <v>0.16438356164383561</v>
      </c>
      <c r="AI274" s="73">
        <v>-2.352941176470591E-2</v>
      </c>
      <c r="AJ274" s="73">
        <v>-3.6144578313253017E-2</v>
      </c>
      <c r="AK274" s="24"/>
      <c r="AL274" s="73">
        <v>-9.9999999999999978E-2</v>
      </c>
      <c r="AM274" s="73">
        <v>1.7638888888888888</v>
      </c>
      <c r="AN274" s="73">
        <v>-0.54773869346733672</v>
      </c>
      <c r="AO274" s="73">
        <v>-0.27777777777777779</v>
      </c>
      <c r="AP274" s="24"/>
      <c r="AQ274" s="73">
        <v>-0.2153846153846154</v>
      </c>
      <c r="AR274" s="73">
        <v>0.23529411764705888</v>
      </c>
    </row>
    <row r="275" spans="1:44">
      <c r="A275" s="72" t="s">
        <v>8</v>
      </c>
      <c r="B275" s="24"/>
      <c r="C275" s="74"/>
      <c r="D275" s="74"/>
      <c r="E275" s="74"/>
      <c r="F275" s="74"/>
      <c r="G275" s="24">
        <v>1.1143617021276597</v>
      </c>
      <c r="H275" s="74">
        <v>0.46078431372549011</v>
      </c>
      <c r="I275" s="74">
        <v>-0.12154696132596687</v>
      </c>
      <c r="J275" s="74">
        <v>-0.58285714285714285</v>
      </c>
      <c r="K275" s="74">
        <v>-0.37654320987654322</v>
      </c>
      <c r="L275" s="24">
        <v>-0.30188679245283023</v>
      </c>
      <c r="M275" s="74">
        <v>-0.3825503355704698</v>
      </c>
      <c r="N275" s="74">
        <v>-0.28301886792452835</v>
      </c>
      <c r="O275" s="74">
        <v>-0.32191780821917804</v>
      </c>
      <c r="P275" s="74">
        <v>-8.9108910891089077E-2</v>
      </c>
      <c r="Q275" s="24">
        <v>-0.28468468468468466</v>
      </c>
      <c r="R275" s="74">
        <v>0.44565217391304346</v>
      </c>
      <c r="S275" s="74">
        <v>-0.24561403508771928</v>
      </c>
      <c r="T275" s="74">
        <v>-0.28282828282828287</v>
      </c>
      <c r="U275" s="74">
        <v>0</v>
      </c>
      <c r="V275" s="24">
        <v>-3.7783375314861423E-2</v>
      </c>
      <c r="W275" s="74">
        <v>-0.13533834586466165</v>
      </c>
      <c r="X275" s="74">
        <v>0.26744186046511631</v>
      </c>
      <c r="Y275" s="74">
        <v>0.18309859154929575</v>
      </c>
      <c r="Z275" s="74">
        <v>-0.20652173913043481</v>
      </c>
      <c r="AA275" s="24">
        <v>-2.6178010471203939E-3</v>
      </c>
      <c r="AB275" s="74">
        <v>-0.42608695652173911</v>
      </c>
      <c r="AC275" s="74">
        <v>-0.22935779816513757</v>
      </c>
      <c r="AD275" s="74">
        <v>4.7619047619047672E-2</v>
      </c>
      <c r="AE275" s="74">
        <v>5.4794520547945202E-2</v>
      </c>
      <c r="AF275" s="24">
        <v>-0.17322834645669294</v>
      </c>
      <c r="AG275" s="74">
        <v>0.10606060606060597</v>
      </c>
      <c r="AH275" s="74">
        <v>1.1904761904761862E-2</v>
      </c>
      <c r="AI275" s="74">
        <v>-5.6818181818181768E-2</v>
      </c>
      <c r="AJ275" s="74">
        <v>3.8961038961038863E-2</v>
      </c>
      <c r="AK275" s="24">
        <v>1.904761904761898E-2</v>
      </c>
      <c r="AL275" s="74">
        <v>-1.3698630136986356E-2</v>
      </c>
      <c r="AM275" s="74">
        <v>1.3411764705882354</v>
      </c>
      <c r="AN275" s="74">
        <v>8.43373493975903E-2</v>
      </c>
      <c r="AO275" s="74">
        <v>-0.1875</v>
      </c>
      <c r="AP275" s="24">
        <v>0.32710280373831768</v>
      </c>
      <c r="AQ275" s="74">
        <v>-0.29166666666666663</v>
      </c>
      <c r="AR275" s="74">
        <v>-0.68341708542713575</v>
      </c>
    </row>
    <row r="276" spans="1:44" s="36" customFormat="1">
      <c r="A276" s="70" t="s">
        <v>13</v>
      </c>
      <c r="B276" s="29">
        <v>852</v>
      </c>
      <c r="C276" s="78">
        <v>154</v>
      </c>
      <c r="D276" s="78">
        <v>163</v>
      </c>
      <c r="E276" s="78">
        <v>29</v>
      </c>
      <c r="F276" s="71">
        <v>136</v>
      </c>
      <c r="G276" s="29">
        <v>482</v>
      </c>
      <c r="H276" s="78">
        <v>226</v>
      </c>
      <c r="I276" s="78">
        <v>131</v>
      </c>
      <c r="J276" s="78">
        <v>249</v>
      </c>
      <c r="K276" s="71">
        <v>-45</v>
      </c>
      <c r="L276" s="29">
        <v>560</v>
      </c>
      <c r="M276" s="78">
        <v>258</v>
      </c>
      <c r="N276" s="78">
        <v>264</v>
      </c>
      <c r="O276" s="78">
        <v>301</v>
      </c>
      <c r="P276" s="71">
        <v>-1</v>
      </c>
      <c r="Q276" s="101">
        <v>822</v>
      </c>
      <c r="R276" s="78">
        <v>175</v>
      </c>
      <c r="S276" s="78">
        <v>15</v>
      </c>
      <c r="T276" s="78">
        <v>97</v>
      </c>
      <c r="U276" s="71">
        <v>131</v>
      </c>
      <c r="V276" s="101">
        <v>418</v>
      </c>
      <c r="W276" s="78">
        <v>179</v>
      </c>
      <c r="X276" s="78">
        <v>447</v>
      </c>
      <c r="Y276" s="78">
        <v>406</v>
      </c>
      <c r="Z276" s="71">
        <v>315</v>
      </c>
      <c r="AA276" s="101">
        <v>1347</v>
      </c>
      <c r="AB276" s="78">
        <v>288</v>
      </c>
      <c r="AC276" s="78">
        <v>384</v>
      </c>
      <c r="AD276" s="78">
        <v>354</v>
      </c>
      <c r="AE276" s="71">
        <v>250</v>
      </c>
      <c r="AF276" s="101">
        <v>1276</v>
      </c>
      <c r="AG276" s="78">
        <v>276</v>
      </c>
      <c r="AH276" s="78">
        <v>335</v>
      </c>
      <c r="AI276" s="78">
        <v>203</v>
      </c>
      <c r="AJ276" s="71">
        <v>78</v>
      </c>
      <c r="AK276" s="101">
        <v>892</v>
      </c>
      <c r="AL276" s="78">
        <v>279</v>
      </c>
      <c r="AM276" s="78">
        <v>3</v>
      </c>
      <c r="AN276" s="78">
        <v>73</v>
      </c>
      <c r="AO276" s="71">
        <v>-51</v>
      </c>
      <c r="AP276" s="101">
        <v>304</v>
      </c>
      <c r="AQ276" s="78">
        <v>134</v>
      </c>
      <c r="AR276" s="78">
        <v>117</v>
      </c>
    </row>
    <row r="277" spans="1:44">
      <c r="A277" s="72" t="s">
        <v>7</v>
      </c>
      <c r="B277" s="24"/>
      <c r="C277" s="73"/>
      <c r="D277" s="73">
        <v>5.8441558441558517E-2</v>
      </c>
      <c r="E277" s="73">
        <v>-0.82208588957055218</v>
      </c>
      <c r="F277" s="73">
        <v>3.6896551724137927</v>
      </c>
      <c r="G277" s="24"/>
      <c r="H277" s="73">
        <v>0.66176470588235303</v>
      </c>
      <c r="I277" s="73">
        <v>-0.42035398230088494</v>
      </c>
      <c r="J277" s="73">
        <v>0.9007633587786259</v>
      </c>
      <c r="K277" s="73">
        <v>-1.1807228915662651</v>
      </c>
      <c r="L277" s="24"/>
      <c r="M277" s="73">
        <v>-6.7333333333333334</v>
      </c>
      <c r="N277" s="73">
        <v>2.3255813953488413E-2</v>
      </c>
      <c r="O277" s="73">
        <v>0.14015151515151514</v>
      </c>
      <c r="P277" s="73">
        <v>-1.0033222591362125</v>
      </c>
      <c r="Q277" s="24"/>
      <c r="R277" s="122" t="s">
        <v>46</v>
      </c>
      <c r="S277" s="73">
        <v>-0.91428571428571426</v>
      </c>
      <c r="T277" s="73">
        <v>5.4666666666666668</v>
      </c>
      <c r="U277" s="73">
        <v>0.35051546391752586</v>
      </c>
      <c r="V277" s="24"/>
      <c r="W277" s="73">
        <v>0.36641221374045796</v>
      </c>
      <c r="X277" s="73">
        <v>1.4972067039106145</v>
      </c>
      <c r="Y277" s="73">
        <v>-9.1722595078299829E-2</v>
      </c>
      <c r="Z277" s="73">
        <v>-0.22413793103448276</v>
      </c>
      <c r="AA277" s="24"/>
      <c r="AB277" s="73">
        <v>-8.5714285714285743E-2</v>
      </c>
      <c r="AC277" s="73">
        <v>0.33333333333333326</v>
      </c>
      <c r="AD277" s="73">
        <v>-7.8125E-2</v>
      </c>
      <c r="AE277" s="73">
        <v>-0.29378531073446323</v>
      </c>
      <c r="AF277" s="24"/>
      <c r="AG277" s="73">
        <v>0.10400000000000009</v>
      </c>
      <c r="AH277" s="73">
        <v>0.21376811594202905</v>
      </c>
      <c r="AI277" s="73">
        <v>-0.39402985074626862</v>
      </c>
      <c r="AJ277" s="73">
        <v>-0.61576354679802958</v>
      </c>
      <c r="AK277" s="24"/>
      <c r="AL277" s="73">
        <v>2.5769230769230771</v>
      </c>
      <c r="AM277" s="73">
        <v>-0.989247311827957</v>
      </c>
      <c r="AN277" s="73">
        <v>23.333333333333332</v>
      </c>
      <c r="AO277" s="88" t="s">
        <v>46</v>
      </c>
      <c r="AP277" s="24"/>
      <c r="AQ277" s="88" t="s">
        <v>46</v>
      </c>
      <c r="AR277" s="73">
        <v>-0.12686567164179108</v>
      </c>
    </row>
    <row r="278" spans="1:44">
      <c r="A278" s="72" t="s">
        <v>8</v>
      </c>
      <c r="B278" s="24"/>
      <c r="C278" s="74"/>
      <c r="D278" s="74"/>
      <c r="E278" s="74"/>
      <c r="F278" s="74"/>
      <c r="G278" s="24">
        <v>-0.43427230046948362</v>
      </c>
      <c r="H278" s="74">
        <v>0.46753246753246747</v>
      </c>
      <c r="I278" s="74">
        <v>-0.19631901840490795</v>
      </c>
      <c r="J278" s="74">
        <v>7.5862068965517242</v>
      </c>
      <c r="K278" s="74">
        <v>-1.3308823529411764</v>
      </c>
      <c r="L278" s="24">
        <v>0.16182572614107893</v>
      </c>
      <c r="M278" s="74">
        <v>0.1415929203539823</v>
      </c>
      <c r="N278" s="74">
        <v>1.0152671755725189</v>
      </c>
      <c r="O278" s="74">
        <v>0.20883534136546178</v>
      </c>
      <c r="P278" s="74">
        <v>-0.97777777777777775</v>
      </c>
      <c r="Q278" s="24">
        <v>0.46785714285714275</v>
      </c>
      <c r="R278" s="74">
        <v>-0.32170542635658916</v>
      </c>
      <c r="S278" s="74">
        <v>-0.94318181818181823</v>
      </c>
      <c r="T278" s="74">
        <v>-0.67774086378737541</v>
      </c>
      <c r="U278" s="85" t="s">
        <v>46</v>
      </c>
      <c r="V278" s="24">
        <v>-0.4914841849148418</v>
      </c>
      <c r="W278" s="74">
        <v>2.2857142857142909E-2</v>
      </c>
      <c r="X278" s="74">
        <v>28.8</v>
      </c>
      <c r="Y278" s="74">
        <v>3.1855670103092786</v>
      </c>
      <c r="Z278" s="74">
        <v>1.4045801526717558</v>
      </c>
      <c r="AA278" s="24">
        <v>2.2224880382775121</v>
      </c>
      <c r="AB278" s="74">
        <v>0.6089385474860336</v>
      </c>
      <c r="AC278" s="74">
        <v>-0.14093959731543626</v>
      </c>
      <c r="AD278" s="74">
        <v>-0.1280788177339901</v>
      </c>
      <c r="AE278" s="74">
        <v>-0.20634920634920639</v>
      </c>
      <c r="AF278" s="24">
        <v>-5.2709725315515987E-2</v>
      </c>
      <c r="AG278" s="74">
        <v>-4.166666666666663E-2</v>
      </c>
      <c r="AH278" s="74">
        <v>-0.12760416666666663</v>
      </c>
      <c r="AI278" s="74">
        <v>-0.42655367231638419</v>
      </c>
      <c r="AJ278" s="74">
        <v>-0.68799999999999994</v>
      </c>
      <c r="AK278" s="24">
        <v>-0.30094043887147337</v>
      </c>
      <c r="AL278" s="74">
        <v>1.0869565217391353E-2</v>
      </c>
      <c r="AM278" s="74">
        <v>-0.991044776119403</v>
      </c>
      <c r="AN278" s="74">
        <v>-0.64039408866995073</v>
      </c>
      <c r="AO278" s="88" t="s">
        <v>46</v>
      </c>
      <c r="AP278" s="24">
        <v>-0.65919282511210764</v>
      </c>
      <c r="AQ278" s="74">
        <v>-0.51971326164874554</v>
      </c>
      <c r="AR278" s="74">
        <v>38</v>
      </c>
    </row>
    <row r="279" spans="1:44">
      <c r="A279" s="50" t="s">
        <v>20</v>
      </c>
      <c r="B279" s="40"/>
      <c r="C279" s="52"/>
      <c r="D279" s="52"/>
      <c r="E279" s="52"/>
      <c r="F279" s="52"/>
      <c r="G279" s="40"/>
      <c r="H279" s="52"/>
      <c r="I279" s="52"/>
      <c r="J279" s="52"/>
      <c r="K279" s="52"/>
      <c r="L279" s="40"/>
      <c r="M279" s="52"/>
      <c r="N279" s="52"/>
      <c r="O279" s="52"/>
      <c r="P279" s="52"/>
      <c r="Q279" s="40"/>
      <c r="R279" s="52"/>
      <c r="S279" s="52"/>
      <c r="T279" s="52"/>
      <c r="U279" s="52"/>
      <c r="V279" s="40"/>
      <c r="W279" s="52"/>
      <c r="X279" s="52"/>
      <c r="Y279" s="52"/>
      <c r="Z279" s="52"/>
      <c r="AA279" s="40"/>
      <c r="AB279" s="52"/>
      <c r="AC279" s="52"/>
      <c r="AD279" s="52"/>
      <c r="AE279" s="52"/>
      <c r="AF279" s="40"/>
      <c r="AG279" s="52"/>
      <c r="AH279" s="52"/>
      <c r="AI279" s="52"/>
      <c r="AJ279" s="52"/>
      <c r="AK279" s="40"/>
      <c r="AL279" s="52"/>
      <c r="AM279" s="52"/>
      <c r="AN279" s="52"/>
      <c r="AO279" s="52"/>
      <c r="AP279" s="40"/>
      <c r="AQ279" s="52"/>
      <c r="AR279" s="52"/>
    </row>
    <row r="280" spans="1:44" s="36" customFormat="1">
      <c r="A280" s="36" t="s">
        <v>120</v>
      </c>
      <c r="B280" s="56">
        <v>0.28543979504696843</v>
      </c>
      <c r="C280" s="82" t="s">
        <v>56</v>
      </c>
      <c r="D280" s="82" t="s">
        <v>56</v>
      </c>
      <c r="E280" s="82" t="s">
        <v>56</v>
      </c>
      <c r="F280" s="82" t="s">
        <v>56</v>
      </c>
      <c r="G280" s="56">
        <v>0.31360067897305327</v>
      </c>
      <c r="H280" s="79">
        <v>0.35335968379446642</v>
      </c>
      <c r="I280" s="79">
        <v>0.33209509658246655</v>
      </c>
      <c r="J280" s="79">
        <v>0.33673469387755101</v>
      </c>
      <c r="K280" s="79">
        <v>0.30725053840631728</v>
      </c>
      <c r="L280" s="56">
        <v>0.33184523809523808</v>
      </c>
      <c r="M280" s="79">
        <v>0.33740129217516152</v>
      </c>
      <c r="N280" s="79">
        <v>0.35619314205738278</v>
      </c>
      <c r="O280" s="79">
        <v>0.34743411927877949</v>
      </c>
      <c r="P280" s="79">
        <v>0.33923705722070846</v>
      </c>
      <c r="Q280" s="56">
        <v>0.34508025122121422</v>
      </c>
      <c r="R280" s="79">
        <v>0.37793103448275861</v>
      </c>
      <c r="S280" s="79">
        <v>0.35535465924895687</v>
      </c>
      <c r="T280" s="79">
        <v>0.34834623504574241</v>
      </c>
      <c r="U280" s="79">
        <v>0.32849071832122678</v>
      </c>
      <c r="V280" s="56">
        <v>0.35346070656092288</v>
      </c>
      <c r="W280" s="79">
        <v>0.33199356913183281</v>
      </c>
      <c r="X280" s="79">
        <v>0.34494773519163763</v>
      </c>
      <c r="Y280" s="79">
        <v>0.31744518589132509</v>
      </c>
      <c r="Z280" s="79">
        <v>0.27848101265822783</v>
      </c>
      <c r="AA280" s="56">
        <v>0.31960608773500448</v>
      </c>
      <c r="AB280" s="79">
        <v>0.29875518672199169</v>
      </c>
      <c r="AC280" s="79">
        <v>0.31475409836065577</v>
      </c>
      <c r="AD280" s="79">
        <v>0.28722280887011614</v>
      </c>
      <c r="AE280" s="79">
        <v>0.25432349949135302</v>
      </c>
      <c r="AF280" s="56">
        <v>0.28826463638750327</v>
      </c>
      <c r="AG280" s="79">
        <v>0.257360959651036</v>
      </c>
      <c r="AH280" s="79">
        <v>0.27402135231316727</v>
      </c>
      <c r="AI280" s="79">
        <v>0.27063106796116504</v>
      </c>
      <c r="AJ280" s="79">
        <v>0.22994011976047904</v>
      </c>
      <c r="AK280" s="56">
        <v>0.25797016671541384</v>
      </c>
      <c r="AL280" s="79">
        <v>0.16506189821182943</v>
      </c>
      <c r="AM280" s="79">
        <v>0.18446601941747573</v>
      </c>
      <c r="AN280" s="79">
        <v>0.19615912208504802</v>
      </c>
      <c r="AO280" s="79">
        <v>0.15568022440392706</v>
      </c>
      <c r="AP280" s="56">
        <v>0.17543252595155709</v>
      </c>
      <c r="AQ280" s="79">
        <v>0.13710879284649777</v>
      </c>
      <c r="AR280" s="79">
        <v>0.14893617021276595</v>
      </c>
    </row>
    <row r="281" spans="1:44" s="36" customFormat="1">
      <c r="A281" s="70" t="s">
        <v>33</v>
      </c>
      <c r="B281" s="56">
        <v>0.17186165670367207</v>
      </c>
      <c r="C281" s="79">
        <v>0.18329070758738278</v>
      </c>
      <c r="D281" s="79">
        <v>0.22390572390572391</v>
      </c>
      <c r="E281" s="79">
        <v>0.2413509060955519</v>
      </c>
      <c r="F281" s="79">
        <v>0.13971880492091387</v>
      </c>
      <c r="G281" s="56">
        <v>0.19796308084022915</v>
      </c>
      <c r="H281" s="79">
        <v>0.23873517786561266</v>
      </c>
      <c r="I281" s="79">
        <v>0.23848439821693909</v>
      </c>
      <c r="J281" s="79">
        <v>0.23032069970845481</v>
      </c>
      <c r="K281" s="79">
        <v>0.18018664752333094</v>
      </c>
      <c r="L281" s="56">
        <v>0.22135416666666666</v>
      </c>
      <c r="M281" s="79">
        <v>0.23115577889447236</v>
      </c>
      <c r="N281" s="79">
        <v>0.25332400279916023</v>
      </c>
      <c r="O281" s="79">
        <v>0.24687933425797504</v>
      </c>
      <c r="P281" s="79">
        <v>0.23365122615803816</v>
      </c>
      <c r="Q281" s="56">
        <v>0.24127704117236567</v>
      </c>
      <c r="R281" s="79">
        <v>0.27517241379310342</v>
      </c>
      <c r="S281" s="79">
        <v>0.2482614742698192</v>
      </c>
      <c r="T281" s="79">
        <v>0.2406755805770584</v>
      </c>
      <c r="U281" s="79">
        <v>0.21146085552865213</v>
      </c>
      <c r="V281" s="56">
        <v>0.24513338139870222</v>
      </c>
      <c r="W281" s="79">
        <v>0.21463022508038584</v>
      </c>
      <c r="X281" s="79">
        <v>0.22560975609756098</v>
      </c>
      <c r="Y281" s="79">
        <v>0.18970448045757865</v>
      </c>
      <c r="Z281" s="79">
        <v>0.16260954235637781</v>
      </c>
      <c r="AA281" s="56">
        <v>0.19964189794091317</v>
      </c>
      <c r="AB281" s="79">
        <v>0.18049792531120332</v>
      </c>
      <c r="AC281" s="79">
        <v>0.20327868852459016</v>
      </c>
      <c r="AD281" s="79">
        <v>0.18162618796198521</v>
      </c>
      <c r="AE281" s="79">
        <v>7.7314343845371308E-2</v>
      </c>
      <c r="AF281" s="56">
        <v>0.15962194801785246</v>
      </c>
      <c r="AG281" s="79">
        <v>0.13740458015267176</v>
      </c>
      <c r="AH281" s="79">
        <v>0.15065243179122181</v>
      </c>
      <c r="AI281" s="79">
        <v>0.14805825242718446</v>
      </c>
      <c r="AJ281" s="79">
        <v>8.862275449101796E-2</v>
      </c>
      <c r="AK281" s="56">
        <v>0.1313249488154431</v>
      </c>
      <c r="AL281" s="79">
        <v>4.4016506189821183E-2</v>
      </c>
      <c r="AM281" s="79">
        <v>7.3509015256588067E-2</v>
      </c>
      <c r="AN281" s="79">
        <v>8.3676268861454045E-2</v>
      </c>
      <c r="AO281" s="79">
        <v>1.5427769985974754E-2</v>
      </c>
      <c r="AP281" s="56">
        <v>5.4325259515570934E-2</v>
      </c>
      <c r="AQ281" s="79">
        <v>1.4903129657228018E-3</v>
      </c>
      <c r="AR281" s="79">
        <v>1.2158054711246201E-2</v>
      </c>
    </row>
    <row r="282" spans="1:44" s="36" customFormat="1">
      <c r="A282" s="70" t="s">
        <v>41</v>
      </c>
      <c r="B282" s="56">
        <v>0.1248932536293766</v>
      </c>
      <c r="C282" s="79">
        <v>0.13895993179880647</v>
      </c>
      <c r="D282" s="79">
        <v>0.15151515151515152</v>
      </c>
      <c r="E282" s="79">
        <v>0.17380560131795716</v>
      </c>
      <c r="F282" s="79">
        <v>0.11247803163444639</v>
      </c>
      <c r="G282" s="56">
        <v>0.14470613197538723</v>
      </c>
      <c r="H282" s="79">
        <v>0.18181818181818182</v>
      </c>
      <c r="I282" s="79">
        <v>0.17310549777117384</v>
      </c>
      <c r="J282" s="79">
        <v>0.1683673469387755</v>
      </c>
      <c r="K282" s="79">
        <v>0.12993539124192391</v>
      </c>
      <c r="L282" s="56">
        <v>0.16276041666666666</v>
      </c>
      <c r="M282" s="79">
        <v>0.18592964824120603</v>
      </c>
      <c r="N282" s="79">
        <v>0.1868439468159552</v>
      </c>
      <c r="O282" s="79">
        <v>0.16574202496532595</v>
      </c>
      <c r="P282" s="79">
        <v>0.18256130790190736</v>
      </c>
      <c r="Q282" s="56">
        <v>0.18021632937892534</v>
      </c>
      <c r="R282" s="79">
        <v>0.21379310344827587</v>
      </c>
      <c r="S282" s="79">
        <v>0.19401947148817802</v>
      </c>
      <c r="T282" s="79">
        <v>0.18508092892329345</v>
      </c>
      <c r="U282" s="79">
        <v>0.16464891041162227</v>
      </c>
      <c r="V282" s="56">
        <v>0.19033886085075702</v>
      </c>
      <c r="W282" s="79">
        <v>0.17363344051446947</v>
      </c>
      <c r="X282" s="79">
        <v>0.16898954703832753</v>
      </c>
      <c r="Y282" s="79">
        <v>0.14680648236415633</v>
      </c>
      <c r="Z282" s="79">
        <v>0.13047711781888996</v>
      </c>
      <c r="AA282" s="56">
        <v>0.15622202327663384</v>
      </c>
      <c r="AB282" s="79">
        <v>0.15871369294605808</v>
      </c>
      <c r="AC282" s="79">
        <v>0.17595628415300546</v>
      </c>
      <c r="AD282" s="79">
        <v>0.14783526927138332</v>
      </c>
      <c r="AE282" s="79">
        <v>6.8158697863682602E-2</v>
      </c>
      <c r="AF282" s="56">
        <v>0.1367813074297716</v>
      </c>
      <c r="AG282" s="79">
        <v>0.11777535441657579</v>
      </c>
      <c r="AH282" s="79">
        <v>0.12574139976275209</v>
      </c>
      <c r="AI282" s="79">
        <v>0.12135922330097088</v>
      </c>
      <c r="AJ282" s="79">
        <v>7.0658682634730532E-2</v>
      </c>
      <c r="AK282" s="56">
        <v>0.1090962269669494</v>
      </c>
      <c r="AL282" s="79">
        <v>4.951856946354883E-2</v>
      </c>
      <c r="AM282" s="79">
        <v>6.7961165048543687E-2</v>
      </c>
      <c r="AN282" s="79">
        <v>7.5445816186556922E-2</v>
      </c>
      <c r="AO282" s="79">
        <v>1.5427769985974754E-2</v>
      </c>
      <c r="AP282" s="56">
        <v>5.2249134948096888E-2</v>
      </c>
      <c r="AQ282" s="79">
        <v>1.9374068554396422E-2</v>
      </c>
      <c r="AR282" s="79">
        <v>1.9756838905775075E-2</v>
      </c>
    </row>
    <row r="283" spans="1:44" s="36" customFormat="1">
      <c r="A283" s="70" t="s">
        <v>10</v>
      </c>
      <c r="B283" s="56">
        <v>0.27412467976088811</v>
      </c>
      <c r="C283" s="79">
        <v>0.29326513213981242</v>
      </c>
      <c r="D283" s="79">
        <v>0.33333333333333331</v>
      </c>
      <c r="E283" s="79">
        <v>0.34761120263591433</v>
      </c>
      <c r="F283" s="79">
        <v>0.25834797891036909</v>
      </c>
      <c r="G283" s="56">
        <v>0.30893273923191172</v>
      </c>
      <c r="H283" s="79">
        <v>0.34861660079051382</v>
      </c>
      <c r="I283" s="79">
        <v>0.35066864784546803</v>
      </c>
      <c r="J283" s="79">
        <v>0.3432944606413994</v>
      </c>
      <c r="K283" s="79">
        <v>0.29432878679109836</v>
      </c>
      <c r="L283" s="56">
        <v>0.33370535714285715</v>
      </c>
      <c r="M283" s="79">
        <v>0.33811916726489588</v>
      </c>
      <c r="N283" s="79">
        <v>0.35799999999999998</v>
      </c>
      <c r="O283" s="79">
        <v>0.35020804438280168</v>
      </c>
      <c r="P283" s="79">
        <v>0.33855585831062668</v>
      </c>
      <c r="Q283" s="56">
        <v>0.34612700628053034</v>
      </c>
      <c r="R283" s="79">
        <v>0.37172413793103448</v>
      </c>
      <c r="S283" s="79">
        <v>0.34770514603616132</v>
      </c>
      <c r="T283" s="79">
        <v>0.33849401829697395</v>
      </c>
      <c r="U283" s="79">
        <v>0.32364810330912025</v>
      </c>
      <c r="V283" s="56">
        <v>0.34625090122566693</v>
      </c>
      <c r="W283" s="79">
        <v>0.32315112540192925</v>
      </c>
      <c r="X283" s="79">
        <v>0.34494773519163763</v>
      </c>
      <c r="Y283" s="79">
        <v>0.31363203050524308</v>
      </c>
      <c r="Z283" s="79">
        <v>0.28821811100292111</v>
      </c>
      <c r="AA283" s="56">
        <v>0.31900000000000001</v>
      </c>
      <c r="AB283" s="79">
        <v>0.30601659751037347</v>
      </c>
      <c r="AC283" s="79">
        <v>0.32677595628415301</v>
      </c>
      <c r="AD283" s="79">
        <v>0.29883843717001057</v>
      </c>
      <c r="AE283" s="79">
        <v>0.19125127161749747</v>
      </c>
      <c r="AF283" s="56">
        <v>0.27960094512995537</v>
      </c>
      <c r="AG283" s="79">
        <v>0.25299890948745912</v>
      </c>
      <c r="AH283" s="79">
        <v>0.27520759193357058</v>
      </c>
      <c r="AI283" s="79">
        <v>0.2803398058252427</v>
      </c>
      <c r="AJ283" s="79">
        <v>0.22035928143712574</v>
      </c>
      <c r="AK283" s="56">
        <v>0.25709271716876281</v>
      </c>
      <c r="AL283" s="79">
        <v>0.18707015130674004</v>
      </c>
      <c r="AM283" s="79">
        <v>0.22052704576976423</v>
      </c>
      <c r="AN283" s="79">
        <v>0.23319615912208505</v>
      </c>
      <c r="AO283" s="79">
        <v>0.15568022440392706</v>
      </c>
      <c r="AP283" s="56">
        <v>0.19930795847750865</v>
      </c>
      <c r="AQ283" s="79">
        <v>0.15648286140089418</v>
      </c>
      <c r="AR283" s="79">
        <v>0.15653495440729484</v>
      </c>
    </row>
    <row r="284" spans="1:44" s="36" customFormat="1">
      <c r="A284" s="70" t="s">
        <v>19</v>
      </c>
      <c r="B284" s="56">
        <v>9.3936806148590943E-2</v>
      </c>
      <c r="C284" s="79">
        <v>9.2071611253196933E-2</v>
      </c>
      <c r="D284" s="79">
        <v>0.31481481481481483</v>
      </c>
      <c r="E284" s="79">
        <v>0.14168039538714991</v>
      </c>
      <c r="F284" s="79">
        <v>0.22583479789103691</v>
      </c>
      <c r="G284" s="56">
        <v>0.19329514109908763</v>
      </c>
      <c r="H284" s="79">
        <v>0.13043478260869565</v>
      </c>
      <c r="I284" s="79">
        <v>9.4353640416047546E-2</v>
      </c>
      <c r="J284" s="79">
        <v>7.798833819241982E-2</v>
      </c>
      <c r="K284" s="79">
        <v>7.8248384781048091E-2</v>
      </c>
      <c r="L284" s="56">
        <v>9.4494047619047616E-2</v>
      </c>
      <c r="M284" s="79">
        <v>7.8966259870782485E-2</v>
      </c>
      <c r="N284" s="79">
        <v>7.8376487053883837E-2</v>
      </c>
      <c r="O284" s="79">
        <v>6.8654646324549234E-2</v>
      </c>
      <c r="P284" s="79">
        <v>7.4931880108991822E-2</v>
      </c>
      <c r="Q284" s="56">
        <v>7.519190509420795E-2</v>
      </c>
      <c r="R284" s="79">
        <v>8.4137931034482763E-2</v>
      </c>
      <c r="S284" s="79">
        <v>7.5799721835883169E-2</v>
      </c>
      <c r="T284" s="79">
        <v>6.8965517241379309E-2</v>
      </c>
      <c r="U284" s="79">
        <v>9.1202582728006451E-2</v>
      </c>
      <c r="V284" s="56">
        <v>7.9668348954578222E-2</v>
      </c>
      <c r="W284" s="79">
        <v>9.7266881028938906E-2</v>
      </c>
      <c r="X284" s="79">
        <v>9.8432055749128916E-2</v>
      </c>
      <c r="Y284" s="79">
        <v>7.3403241182078166E-2</v>
      </c>
      <c r="Z284" s="79">
        <v>8.3739045764362224E-2</v>
      </c>
      <c r="AA284" s="56">
        <v>8.8854073410922108E-2</v>
      </c>
      <c r="AB284" s="79">
        <v>5.8091286307053944E-2</v>
      </c>
      <c r="AC284" s="79">
        <v>9.94535519125683E-2</v>
      </c>
      <c r="AD284" s="79">
        <v>9.9260823653643082E-2</v>
      </c>
      <c r="AE284" s="79">
        <v>9.5625635808748735E-2</v>
      </c>
      <c r="AF284" s="56">
        <v>8.7949593069046997E-2</v>
      </c>
      <c r="AG284" s="79">
        <v>7.3064340239912762E-2</v>
      </c>
      <c r="AH284" s="79">
        <v>0.11387900355871886</v>
      </c>
      <c r="AI284" s="79">
        <v>0.10558252427184465</v>
      </c>
      <c r="AJ284" s="79">
        <v>0.10658682634730539</v>
      </c>
      <c r="AK284" s="56">
        <v>9.915179877157064E-2</v>
      </c>
      <c r="AL284" s="79">
        <v>0.13342503438789546</v>
      </c>
      <c r="AM284" s="79">
        <v>0.27184466019417475</v>
      </c>
      <c r="AN284" s="79">
        <v>9.6021947873799723E-2</v>
      </c>
      <c r="AO284" s="79">
        <v>7.8541374474053294E-2</v>
      </c>
      <c r="AP284" s="56">
        <v>0.14498269896193772</v>
      </c>
      <c r="AQ284" s="79">
        <v>8.4947839046199708E-2</v>
      </c>
      <c r="AR284" s="79">
        <v>0.11702127659574468</v>
      </c>
    </row>
    <row r="285" spans="1:44" s="36" customFormat="1" ht="4.5" customHeight="1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4"/>
      <c r="AQ285" s="44"/>
      <c r="AR285" s="44"/>
    </row>
    <row r="286" spans="1:44" ht="20.25">
      <c r="A286" s="35" t="s">
        <v>15</v>
      </c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</row>
    <row r="287" spans="1:44">
      <c r="A287" s="40" t="s">
        <v>89</v>
      </c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</row>
    <row r="288" spans="1:44" s="36" customFormat="1">
      <c r="A288" s="70" t="s">
        <v>68</v>
      </c>
      <c r="B288" s="37">
        <v>1303.623</v>
      </c>
      <c r="C288" s="71">
        <v>313.89999999999998</v>
      </c>
      <c r="D288" s="71">
        <v>325.858</v>
      </c>
      <c r="E288" s="71">
        <v>328.83300000000003</v>
      </c>
      <c r="F288" s="71">
        <v>337.18799999999999</v>
      </c>
      <c r="G288" s="37">
        <v>1305.779</v>
      </c>
      <c r="H288" s="71">
        <v>324.49</v>
      </c>
      <c r="I288" s="71">
        <v>326.71300000000002</v>
      </c>
      <c r="J288" s="71">
        <v>332.48399999999998</v>
      </c>
      <c r="K288" s="71">
        <v>333.98099999999999</v>
      </c>
      <c r="L288" s="37">
        <v>1317.6679999999999</v>
      </c>
      <c r="M288" s="71">
        <v>343.12</v>
      </c>
      <c r="N288" s="71">
        <v>340</v>
      </c>
      <c r="O288" s="71">
        <v>347.37700000000001</v>
      </c>
      <c r="P288" s="71">
        <v>349.97200000000009</v>
      </c>
      <c r="Q288" s="37">
        <v>1380.4690000000001</v>
      </c>
      <c r="R288" s="71">
        <v>329.40699999999998</v>
      </c>
      <c r="S288" s="71">
        <v>332.44099999999997</v>
      </c>
      <c r="T288" s="71">
        <v>350.678</v>
      </c>
      <c r="U288" s="71">
        <v>341.07600000000019</v>
      </c>
      <c r="V288" s="37">
        <v>1353.6020000000001</v>
      </c>
      <c r="W288" s="71">
        <v>332.22199999999998</v>
      </c>
      <c r="X288" s="71">
        <v>329.83300000000003</v>
      </c>
      <c r="Y288" s="71">
        <v>338.55399999999997</v>
      </c>
      <c r="Z288" s="71">
        <v>339.50800000000004</v>
      </c>
      <c r="AA288" s="37">
        <v>1340.117</v>
      </c>
      <c r="AB288" s="71">
        <v>345.57600000000002</v>
      </c>
      <c r="AC288" s="71">
        <v>358.74400000000003</v>
      </c>
      <c r="AD288" s="71">
        <v>359.62400000000002</v>
      </c>
      <c r="AE288" s="71">
        <v>368.81699999999989</v>
      </c>
      <c r="AF288" s="37">
        <v>1432.761</v>
      </c>
      <c r="AG288" s="71">
        <v>355</v>
      </c>
      <c r="AH288" s="71">
        <v>365</v>
      </c>
      <c r="AI288" s="71">
        <v>385</v>
      </c>
      <c r="AJ288" s="71">
        <v>399</v>
      </c>
      <c r="AK288" s="37">
        <v>1504</v>
      </c>
      <c r="AL288" s="71">
        <v>393</v>
      </c>
      <c r="AM288" s="71">
        <v>391</v>
      </c>
      <c r="AN288" s="71">
        <v>389</v>
      </c>
      <c r="AO288" s="71">
        <v>405</v>
      </c>
      <c r="AP288" s="37">
        <v>1578</v>
      </c>
      <c r="AQ288" s="71">
        <v>395</v>
      </c>
      <c r="AR288" s="71">
        <v>377</v>
      </c>
    </row>
    <row r="289" spans="1:44">
      <c r="A289" s="72" t="s">
        <v>7</v>
      </c>
      <c r="B289" s="24"/>
      <c r="C289" s="73"/>
      <c r="D289" s="73">
        <v>3.8094934692577409E-2</v>
      </c>
      <c r="E289" s="73">
        <v>9.1297436306612134E-3</v>
      </c>
      <c r="F289" s="73">
        <v>2.5408033865214064E-2</v>
      </c>
      <c r="G289" s="24"/>
      <c r="H289" s="73">
        <v>-3.7658516910447526E-2</v>
      </c>
      <c r="I289" s="73">
        <v>6.8507504083330506E-3</v>
      </c>
      <c r="J289" s="73">
        <v>1.7663821151897796E-2</v>
      </c>
      <c r="K289" s="73">
        <v>4.5024722994189137E-3</v>
      </c>
      <c r="L289" s="24"/>
      <c r="M289" s="73">
        <v>2.7363832074279726E-2</v>
      </c>
      <c r="N289" s="73">
        <v>-9.0930286780135372E-3</v>
      </c>
      <c r="O289" s="73">
        <v>2.1697058823529458E-2</v>
      </c>
      <c r="P289" s="73">
        <v>7.4702700524216237E-3</v>
      </c>
      <c r="Q289" s="24"/>
      <c r="R289" s="73">
        <v>-5.8761843804647551E-2</v>
      </c>
      <c r="S289" s="73">
        <v>9.2104903660212845E-3</v>
      </c>
      <c r="T289" s="73">
        <v>5.4857854476433543E-2</v>
      </c>
      <c r="U289" s="73">
        <v>-2.7381244332406962E-2</v>
      </c>
      <c r="V289" s="24"/>
      <c r="W289" s="73">
        <v>-2.5959023795283809E-2</v>
      </c>
      <c r="X289" s="73">
        <v>-7.1909747096818855E-3</v>
      </c>
      <c r="Y289" s="73">
        <v>2.6440653300306316E-2</v>
      </c>
      <c r="Z289" s="73">
        <v>2.8178665737226272E-3</v>
      </c>
      <c r="AA289" s="24"/>
      <c r="AB289" s="73">
        <v>1.7872921993001611E-2</v>
      </c>
      <c r="AC289" s="73">
        <v>3.8104497997546227E-2</v>
      </c>
      <c r="AD289" s="73">
        <v>2.4530026983029529E-3</v>
      </c>
      <c r="AE289" s="73">
        <v>2.5562810046047657E-2</v>
      </c>
      <c r="AF289" s="24"/>
      <c r="AG289" s="73">
        <v>-3.7463023667563822E-2</v>
      </c>
      <c r="AH289" s="73">
        <v>2.8169014084507005E-2</v>
      </c>
      <c r="AI289" s="73">
        <v>5.4794520547945202E-2</v>
      </c>
      <c r="AJ289" s="73">
        <v>3.6363636363636376E-2</v>
      </c>
      <c r="AK289" s="24"/>
      <c r="AL289" s="73">
        <v>-1.5037593984962405E-2</v>
      </c>
      <c r="AM289" s="73">
        <v>-5.0890585241730735E-3</v>
      </c>
      <c r="AN289" s="73">
        <v>-5.1150895140664732E-3</v>
      </c>
      <c r="AO289" s="73">
        <v>4.1131105398457546E-2</v>
      </c>
      <c r="AP289" s="24"/>
      <c r="AQ289" s="73">
        <v>-2.4691358024691357E-2</v>
      </c>
      <c r="AR289" s="73">
        <v>-4.5569620253164578E-2</v>
      </c>
    </row>
    <row r="290" spans="1:44">
      <c r="A290" s="72" t="s">
        <v>8</v>
      </c>
      <c r="B290" s="24"/>
      <c r="C290" s="74"/>
      <c r="D290" s="74"/>
      <c r="E290" s="74"/>
      <c r="F290" s="74"/>
      <c r="G290" s="24">
        <v>1.6538523791003179E-3</v>
      </c>
      <c r="H290" s="74">
        <v>3.3736858872252418E-2</v>
      </c>
      <c r="I290" s="74">
        <v>2.6238422871311951E-3</v>
      </c>
      <c r="J290" s="74">
        <v>1.1102900256360959E-2</v>
      </c>
      <c r="K290" s="74">
        <v>-9.5110146268549967E-3</v>
      </c>
      <c r="L290" s="24">
        <v>9.1049097894819742E-3</v>
      </c>
      <c r="M290" s="74">
        <v>5.741317143825686E-2</v>
      </c>
      <c r="N290" s="74">
        <v>4.0668721477259862E-2</v>
      </c>
      <c r="O290" s="74">
        <v>4.479313290263609E-2</v>
      </c>
      <c r="P290" s="74">
        <v>4.7879969219806195E-2</v>
      </c>
      <c r="Q290" s="24">
        <v>4.7660715749339166E-2</v>
      </c>
      <c r="R290" s="74">
        <v>-3.9965609699230686E-2</v>
      </c>
      <c r="S290" s="74">
        <v>-2.2232352941176536E-2</v>
      </c>
      <c r="T290" s="74">
        <v>9.5026441013652541E-3</v>
      </c>
      <c r="U290" s="74">
        <v>-2.5419176391253906E-2</v>
      </c>
      <c r="V290" s="24">
        <v>-1.9462226243399883E-2</v>
      </c>
      <c r="W290" s="74">
        <v>8.545659321143706E-3</v>
      </c>
      <c r="X290" s="74">
        <v>-7.8450010678584592E-3</v>
      </c>
      <c r="Y290" s="74">
        <v>-3.4573027107488996E-2</v>
      </c>
      <c r="Z290" s="74">
        <v>-4.5972158697772381E-3</v>
      </c>
      <c r="AA290" s="24">
        <v>-9.9623079753133892E-3</v>
      </c>
      <c r="AB290" s="74">
        <v>4.0196013509039341E-2</v>
      </c>
      <c r="AC290" s="74">
        <v>8.765344886654769E-2</v>
      </c>
      <c r="AD290" s="74">
        <v>6.2235271182736085E-2</v>
      </c>
      <c r="AE290" s="74">
        <v>8.6327862671865985E-2</v>
      </c>
      <c r="AF290" s="24">
        <v>6.913127734369473E-2</v>
      </c>
      <c r="AG290" s="74">
        <v>2.7270412297150104E-2</v>
      </c>
      <c r="AH290" s="74">
        <v>1.743861918248113E-2</v>
      </c>
      <c r="AI290" s="74">
        <v>7.0562587591484371E-2</v>
      </c>
      <c r="AJ290" s="74">
        <v>8.1837333962371916E-2</v>
      </c>
      <c r="AK290" s="24">
        <v>4.9721481810294899E-2</v>
      </c>
      <c r="AL290" s="74">
        <v>0.10704225352112684</v>
      </c>
      <c r="AM290" s="74">
        <v>7.1232876712328697E-2</v>
      </c>
      <c r="AN290" s="74">
        <v>1.0389610389610393E-2</v>
      </c>
      <c r="AO290" s="74">
        <v>1.5037593984962516E-2</v>
      </c>
      <c r="AP290" s="24">
        <v>4.9202127659574435E-2</v>
      </c>
      <c r="AQ290" s="74">
        <v>5.0890585241729624E-3</v>
      </c>
      <c r="AR290" s="74">
        <v>-3.5805626598465423E-2</v>
      </c>
    </row>
    <row r="291" spans="1:44" ht="3.75" customHeight="1">
      <c r="A291" s="40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</row>
    <row r="292" spans="1:44">
      <c r="A292" s="70" t="s">
        <v>157</v>
      </c>
      <c r="B292" s="126" t="s">
        <v>47</v>
      </c>
      <c r="C292" s="82" t="s">
        <v>56</v>
      </c>
      <c r="D292" s="82" t="s">
        <v>56</v>
      </c>
      <c r="E292" s="82" t="s">
        <v>56</v>
      </c>
      <c r="F292" s="82" t="s">
        <v>56</v>
      </c>
      <c r="G292" s="37">
        <v>502</v>
      </c>
      <c r="H292" s="82" t="s">
        <v>56</v>
      </c>
      <c r="I292" s="82" t="s">
        <v>56</v>
      </c>
      <c r="J292" s="82" t="s">
        <v>56</v>
      </c>
      <c r="K292" s="82" t="s">
        <v>56</v>
      </c>
      <c r="L292" s="37">
        <v>502</v>
      </c>
      <c r="M292" s="82" t="s">
        <v>56</v>
      </c>
      <c r="N292" s="82" t="s">
        <v>56</v>
      </c>
      <c r="O292" s="82" t="s">
        <v>56</v>
      </c>
      <c r="P292" s="82" t="s">
        <v>56</v>
      </c>
      <c r="Q292" s="37">
        <v>501</v>
      </c>
      <c r="R292" s="82" t="s">
        <v>56</v>
      </c>
      <c r="S292" s="82" t="s">
        <v>56</v>
      </c>
      <c r="T292" s="82" t="s">
        <v>56</v>
      </c>
      <c r="U292" s="82" t="s">
        <v>56</v>
      </c>
      <c r="V292" s="37">
        <v>413</v>
      </c>
      <c r="W292" s="82" t="s">
        <v>56</v>
      </c>
      <c r="X292" s="82" t="s">
        <v>56</v>
      </c>
      <c r="Y292" s="82" t="s">
        <v>56</v>
      </c>
      <c r="Z292" s="82" t="s">
        <v>56</v>
      </c>
      <c r="AA292" s="37">
        <v>383</v>
      </c>
      <c r="AB292" s="82" t="s">
        <v>56</v>
      </c>
      <c r="AC292" s="82" t="s">
        <v>56</v>
      </c>
      <c r="AD292" s="82" t="s">
        <v>56</v>
      </c>
      <c r="AE292" s="82" t="s">
        <v>56</v>
      </c>
      <c r="AF292" s="37">
        <v>401</v>
      </c>
      <c r="AG292" s="82" t="s">
        <v>56</v>
      </c>
      <c r="AH292" s="82" t="s">
        <v>56</v>
      </c>
      <c r="AI292" s="82" t="s">
        <v>56</v>
      </c>
      <c r="AJ292" s="82" t="s">
        <v>56</v>
      </c>
      <c r="AK292" s="37">
        <v>395</v>
      </c>
      <c r="AL292" s="82" t="s">
        <v>56</v>
      </c>
      <c r="AM292" s="82" t="s">
        <v>56</v>
      </c>
      <c r="AN292" s="82" t="s">
        <v>56</v>
      </c>
      <c r="AO292" s="82" t="s">
        <v>56</v>
      </c>
      <c r="AP292" s="37">
        <v>379</v>
      </c>
      <c r="AQ292" s="82" t="s">
        <v>56</v>
      </c>
      <c r="AR292" s="82" t="s">
        <v>56</v>
      </c>
    </row>
    <row r="293" spans="1:44" ht="10.5" customHeight="1">
      <c r="A293" s="72" t="s">
        <v>155</v>
      </c>
      <c r="B293" s="24"/>
      <c r="C293" s="74"/>
      <c r="D293" s="74"/>
      <c r="E293" s="74"/>
      <c r="F293" s="74"/>
      <c r="G293" s="24">
        <v>0.38444484097232379</v>
      </c>
      <c r="H293" s="74"/>
      <c r="I293" s="74"/>
      <c r="J293" s="74"/>
      <c r="K293" s="74"/>
      <c r="L293" s="24">
        <v>0.3809760880586005</v>
      </c>
      <c r="M293" s="74"/>
      <c r="N293" s="74"/>
      <c r="O293" s="74"/>
      <c r="P293" s="74"/>
      <c r="Q293" s="24">
        <v>0.36292013801106726</v>
      </c>
      <c r="R293" s="74"/>
      <c r="S293" s="74"/>
      <c r="T293" s="74"/>
      <c r="U293" s="74"/>
      <c r="V293" s="24">
        <v>0.30511184232883815</v>
      </c>
      <c r="W293" s="74"/>
      <c r="X293" s="74"/>
      <c r="Y293" s="74"/>
      <c r="Z293" s="74"/>
      <c r="AA293" s="24">
        <v>0.2857959416976279</v>
      </c>
      <c r="AB293" s="74"/>
      <c r="AC293" s="74"/>
      <c r="AD293" s="74"/>
      <c r="AE293" s="74"/>
      <c r="AF293" s="24">
        <v>0.27987919827521829</v>
      </c>
      <c r="AG293" s="74"/>
      <c r="AH293" s="74"/>
      <c r="AI293" s="74"/>
      <c r="AJ293" s="74"/>
      <c r="AK293" s="24">
        <v>0.26263297872340424</v>
      </c>
      <c r="AL293" s="74"/>
      <c r="AM293" s="74"/>
      <c r="AN293" s="74"/>
      <c r="AO293" s="74"/>
      <c r="AP293" s="24">
        <v>0.24017743979721165</v>
      </c>
      <c r="AQ293" s="74"/>
      <c r="AR293" s="74"/>
    </row>
    <row r="294" spans="1:44">
      <c r="A294" s="70" t="s">
        <v>158</v>
      </c>
      <c r="B294" s="126" t="s">
        <v>47</v>
      </c>
      <c r="C294" s="82" t="s">
        <v>56</v>
      </c>
      <c r="D294" s="82" t="s">
        <v>56</v>
      </c>
      <c r="E294" s="82" t="s">
        <v>56</v>
      </c>
      <c r="F294" s="82" t="s">
        <v>56</v>
      </c>
      <c r="G294" s="37">
        <v>804</v>
      </c>
      <c r="H294" s="82" t="s">
        <v>56</v>
      </c>
      <c r="I294" s="82" t="s">
        <v>56</v>
      </c>
      <c r="J294" s="82" t="s">
        <v>56</v>
      </c>
      <c r="K294" s="82" t="s">
        <v>56</v>
      </c>
      <c r="L294" s="37">
        <v>816</v>
      </c>
      <c r="M294" s="82" t="s">
        <v>56</v>
      </c>
      <c r="N294" s="82" t="s">
        <v>56</v>
      </c>
      <c r="O294" s="82" t="s">
        <v>56</v>
      </c>
      <c r="P294" s="82" t="s">
        <v>56</v>
      </c>
      <c r="Q294" s="37">
        <v>879</v>
      </c>
      <c r="R294" s="82" t="s">
        <v>56</v>
      </c>
      <c r="S294" s="82" t="s">
        <v>56</v>
      </c>
      <c r="T294" s="82" t="s">
        <v>56</v>
      </c>
      <c r="U294" s="82" t="s">
        <v>56</v>
      </c>
      <c r="V294" s="37">
        <v>941</v>
      </c>
      <c r="W294" s="82" t="s">
        <v>56</v>
      </c>
      <c r="X294" s="82" t="s">
        <v>56</v>
      </c>
      <c r="Y294" s="82" t="s">
        <v>56</v>
      </c>
      <c r="Z294" s="82" t="s">
        <v>56</v>
      </c>
      <c r="AA294" s="37">
        <v>957</v>
      </c>
      <c r="AB294" s="82" t="s">
        <v>56</v>
      </c>
      <c r="AC294" s="82" t="s">
        <v>56</v>
      </c>
      <c r="AD294" s="82" t="s">
        <v>56</v>
      </c>
      <c r="AE294" s="82" t="s">
        <v>56</v>
      </c>
      <c r="AF294" s="37">
        <v>1032</v>
      </c>
      <c r="AG294" s="82" t="s">
        <v>56</v>
      </c>
      <c r="AH294" s="82" t="s">
        <v>56</v>
      </c>
      <c r="AI294" s="82" t="s">
        <v>56</v>
      </c>
      <c r="AJ294" s="82" t="s">
        <v>56</v>
      </c>
      <c r="AK294" s="37">
        <v>1109</v>
      </c>
      <c r="AL294" s="82" t="s">
        <v>56</v>
      </c>
      <c r="AM294" s="82" t="s">
        <v>56</v>
      </c>
      <c r="AN294" s="82" t="s">
        <v>56</v>
      </c>
      <c r="AO294" s="82" t="s">
        <v>56</v>
      </c>
      <c r="AP294" s="37">
        <v>1199</v>
      </c>
      <c r="AQ294" s="82" t="s">
        <v>56</v>
      </c>
      <c r="AR294" s="82" t="s">
        <v>56</v>
      </c>
    </row>
    <row r="295" spans="1:44" ht="10.5" customHeight="1">
      <c r="A295" s="72" t="s">
        <v>155</v>
      </c>
      <c r="B295" s="24"/>
      <c r="C295" s="74"/>
      <c r="D295" s="74"/>
      <c r="E295" s="74"/>
      <c r="F295" s="74"/>
      <c r="G295" s="24">
        <v>0.61572440665686923</v>
      </c>
      <c r="H295" s="74"/>
      <c r="I295" s="74"/>
      <c r="J295" s="74"/>
      <c r="K295" s="74"/>
      <c r="L295" s="24">
        <v>0.61927587222274505</v>
      </c>
      <c r="M295" s="74"/>
      <c r="N295" s="74"/>
      <c r="O295" s="74"/>
      <c r="P295" s="74"/>
      <c r="Q295" s="24">
        <v>0.63674012237869881</v>
      </c>
      <c r="R295" s="74"/>
      <c r="S295" s="74"/>
      <c r="T295" s="74"/>
      <c r="U295" s="74"/>
      <c r="V295" s="24">
        <v>0.69518218796958042</v>
      </c>
      <c r="W295" s="74"/>
      <c r="X295" s="74"/>
      <c r="Y295" s="74"/>
      <c r="Z295" s="74"/>
      <c r="AA295" s="24">
        <v>0.71411675249250628</v>
      </c>
      <c r="AB295" s="74"/>
      <c r="AC295" s="74"/>
      <c r="AD295" s="74"/>
      <c r="AE295" s="74"/>
      <c r="AF295" s="24">
        <v>0.72028761251876627</v>
      </c>
      <c r="AG295" s="74"/>
      <c r="AH295" s="74"/>
      <c r="AI295" s="74"/>
      <c r="AJ295" s="74"/>
      <c r="AK295" s="24">
        <v>0.7373670212765957</v>
      </c>
      <c r="AL295" s="74"/>
      <c r="AM295" s="74"/>
      <c r="AN295" s="74"/>
      <c r="AO295" s="74"/>
      <c r="AP295" s="24">
        <v>0.75982256020278838</v>
      </c>
      <c r="AQ295" s="74"/>
      <c r="AR295" s="74"/>
    </row>
    <row r="296" spans="1:44" ht="3.75" customHeight="1">
      <c r="A296" s="40"/>
      <c r="B296" s="41"/>
      <c r="C296" s="42"/>
      <c r="D296" s="42"/>
      <c r="E296" s="42"/>
      <c r="F296" s="42"/>
      <c r="G296" s="41"/>
      <c r="H296" s="42"/>
      <c r="I296" s="42"/>
      <c r="J296" s="42"/>
      <c r="K296" s="42"/>
      <c r="L296" s="41"/>
      <c r="M296" s="42"/>
      <c r="N296" s="42"/>
      <c r="O296" s="42"/>
      <c r="P296" s="42"/>
      <c r="Q296" s="41"/>
      <c r="R296" s="42"/>
      <c r="S296" s="42"/>
      <c r="T296" s="42"/>
      <c r="U296" s="42"/>
      <c r="V296" s="41"/>
      <c r="W296" s="42"/>
      <c r="X296" s="42"/>
      <c r="Y296" s="42"/>
      <c r="Z296" s="42"/>
      <c r="AA296" s="41"/>
      <c r="AB296" s="42"/>
      <c r="AC296" s="42"/>
      <c r="AD296" s="42"/>
      <c r="AE296" s="42"/>
      <c r="AF296" s="41"/>
      <c r="AG296" s="42"/>
      <c r="AH296" s="42"/>
      <c r="AI296" s="42"/>
      <c r="AJ296" s="42"/>
      <c r="AK296" s="41"/>
      <c r="AL296" s="42"/>
      <c r="AM296" s="42"/>
      <c r="AN296" s="42"/>
      <c r="AO296" s="42"/>
      <c r="AP296" s="41"/>
      <c r="AQ296" s="42"/>
      <c r="AR296" s="42"/>
    </row>
    <row r="297" spans="1:44">
      <c r="A297" s="70" t="s">
        <v>156</v>
      </c>
      <c r="B297" s="126" t="s">
        <v>47</v>
      </c>
      <c r="C297" s="82" t="s">
        <v>56</v>
      </c>
      <c r="D297" s="82" t="s">
        <v>56</v>
      </c>
      <c r="E297" s="82" t="s">
        <v>56</v>
      </c>
      <c r="F297" s="82" t="s">
        <v>56</v>
      </c>
      <c r="G297" s="37">
        <v>513</v>
      </c>
      <c r="H297" s="82" t="s">
        <v>56</v>
      </c>
      <c r="I297" s="82" t="s">
        <v>56</v>
      </c>
      <c r="J297" s="82" t="s">
        <v>56</v>
      </c>
      <c r="K297" s="82" t="s">
        <v>56</v>
      </c>
      <c r="L297" s="37">
        <v>520</v>
      </c>
      <c r="M297" s="82" t="s">
        <v>56</v>
      </c>
      <c r="N297" s="82" t="s">
        <v>56</v>
      </c>
      <c r="O297" s="82" t="s">
        <v>56</v>
      </c>
      <c r="P297" s="82" t="s">
        <v>56</v>
      </c>
      <c r="Q297" s="37">
        <v>523</v>
      </c>
      <c r="R297" s="82" t="s">
        <v>56</v>
      </c>
      <c r="S297" s="82" t="s">
        <v>56</v>
      </c>
      <c r="T297" s="82" t="s">
        <v>56</v>
      </c>
      <c r="U297" s="82" t="s">
        <v>56</v>
      </c>
      <c r="V297" s="37">
        <v>528</v>
      </c>
      <c r="W297" s="82" t="s">
        <v>56</v>
      </c>
      <c r="X297" s="82" t="s">
        <v>56</v>
      </c>
      <c r="Y297" s="82" t="s">
        <v>56</v>
      </c>
      <c r="Z297" s="82" t="s">
        <v>56</v>
      </c>
      <c r="AA297" s="37">
        <v>538</v>
      </c>
      <c r="AB297" s="82" t="s">
        <v>56</v>
      </c>
      <c r="AC297" s="82" t="s">
        <v>56</v>
      </c>
      <c r="AD297" s="82" t="s">
        <v>56</v>
      </c>
      <c r="AE297" s="82" t="s">
        <v>56</v>
      </c>
      <c r="AF297" s="37">
        <v>535</v>
      </c>
      <c r="AG297" s="82" t="s">
        <v>56</v>
      </c>
      <c r="AH297" s="82" t="s">
        <v>56</v>
      </c>
      <c r="AI297" s="82" t="s">
        <v>56</v>
      </c>
      <c r="AJ297" s="82" t="s">
        <v>56</v>
      </c>
      <c r="AK297" s="37">
        <v>529</v>
      </c>
      <c r="AL297" s="82" t="s">
        <v>56</v>
      </c>
      <c r="AM297" s="82" t="s">
        <v>56</v>
      </c>
      <c r="AN297" s="82" t="s">
        <v>56</v>
      </c>
      <c r="AO297" s="82" t="s">
        <v>56</v>
      </c>
      <c r="AP297" s="37">
        <v>555</v>
      </c>
      <c r="AQ297" s="82" t="s">
        <v>56</v>
      </c>
      <c r="AR297" s="82" t="s">
        <v>56</v>
      </c>
    </row>
    <row r="298" spans="1:44" ht="9" customHeight="1">
      <c r="A298" s="72" t="s">
        <v>155</v>
      </c>
      <c r="B298" s="24"/>
      <c r="C298" s="74"/>
      <c r="D298" s="74"/>
      <c r="E298" s="74"/>
      <c r="F298" s="74"/>
      <c r="G298" s="24">
        <v>0.39286893111315163</v>
      </c>
      <c r="H298" s="74"/>
      <c r="I298" s="74"/>
      <c r="J298" s="74"/>
      <c r="K298" s="74"/>
      <c r="L298" s="24">
        <v>0.39463658523998463</v>
      </c>
      <c r="M298" s="74"/>
      <c r="N298" s="74"/>
      <c r="O298" s="74"/>
      <c r="P298" s="74"/>
      <c r="Q298" s="24">
        <v>0.37885675085786064</v>
      </c>
      <c r="R298" s="74"/>
      <c r="S298" s="74"/>
      <c r="T298" s="74"/>
      <c r="U298" s="74"/>
      <c r="V298" s="24">
        <v>0.39007034564074222</v>
      </c>
      <c r="W298" s="74"/>
      <c r="X298" s="74"/>
      <c r="Y298" s="74"/>
      <c r="Z298" s="74"/>
      <c r="AA298" s="24">
        <v>0.40145748468230757</v>
      </c>
      <c r="AB298" s="74"/>
      <c r="AC298" s="74"/>
      <c r="AD298" s="74"/>
      <c r="AE298" s="74"/>
      <c r="AF298" s="24">
        <v>0.37340491540459297</v>
      </c>
      <c r="AG298" s="74"/>
      <c r="AH298" s="74"/>
      <c r="AI298" s="74"/>
      <c r="AJ298" s="74"/>
      <c r="AK298" s="24">
        <v>0.35172872340425532</v>
      </c>
      <c r="AL298" s="74"/>
      <c r="AM298" s="74"/>
      <c r="AN298" s="74"/>
      <c r="AO298" s="74"/>
      <c r="AP298" s="24">
        <v>0.35171102661596959</v>
      </c>
      <c r="AQ298" s="74"/>
      <c r="AR298" s="74"/>
    </row>
    <row r="299" spans="1:44">
      <c r="A299" s="70" t="s">
        <v>154</v>
      </c>
      <c r="B299" s="126" t="s">
        <v>47</v>
      </c>
      <c r="C299" s="82" t="s">
        <v>56</v>
      </c>
      <c r="D299" s="82" t="s">
        <v>56</v>
      </c>
      <c r="E299" s="82" t="s">
        <v>56</v>
      </c>
      <c r="F299" s="82" t="s">
        <v>56</v>
      </c>
      <c r="G299" s="37">
        <v>793</v>
      </c>
      <c r="H299" s="82" t="s">
        <v>56</v>
      </c>
      <c r="I299" s="82" t="s">
        <v>56</v>
      </c>
      <c r="J299" s="82" t="s">
        <v>56</v>
      </c>
      <c r="K299" s="82" t="s">
        <v>56</v>
      </c>
      <c r="L299" s="37">
        <v>798</v>
      </c>
      <c r="M299" s="82" t="s">
        <v>56</v>
      </c>
      <c r="N299" s="82" t="s">
        <v>56</v>
      </c>
      <c r="O299" s="82" t="s">
        <v>56</v>
      </c>
      <c r="P299" s="82" t="s">
        <v>56</v>
      </c>
      <c r="Q299" s="37">
        <v>857</v>
      </c>
      <c r="R299" s="82" t="s">
        <v>56</v>
      </c>
      <c r="S299" s="82" t="s">
        <v>56</v>
      </c>
      <c r="T299" s="82" t="s">
        <v>56</v>
      </c>
      <c r="U299" s="82" t="s">
        <v>56</v>
      </c>
      <c r="V299" s="37">
        <v>826</v>
      </c>
      <c r="W299" s="82" t="s">
        <v>56</v>
      </c>
      <c r="X299" s="82" t="s">
        <v>56</v>
      </c>
      <c r="Y299" s="82" t="s">
        <v>56</v>
      </c>
      <c r="Z299" s="82" t="s">
        <v>56</v>
      </c>
      <c r="AA299" s="37">
        <v>802</v>
      </c>
      <c r="AB299" s="82" t="s">
        <v>56</v>
      </c>
      <c r="AC299" s="82" t="s">
        <v>56</v>
      </c>
      <c r="AD299" s="82" t="s">
        <v>56</v>
      </c>
      <c r="AE299" s="82" t="s">
        <v>56</v>
      </c>
      <c r="AF299" s="37">
        <v>898</v>
      </c>
      <c r="AG299" s="82" t="s">
        <v>56</v>
      </c>
      <c r="AH299" s="82" t="s">
        <v>56</v>
      </c>
      <c r="AI299" s="82" t="s">
        <v>56</v>
      </c>
      <c r="AJ299" s="82" t="s">
        <v>56</v>
      </c>
      <c r="AK299" s="37">
        <v>975</v>
      </c>
      <c r="AL299" s="82" t="s">
        <v>56</v>
      </c>
      <c r="AM299" s="82" t="s">
        <v>56</v>
      </c>
      <c r="AN299" s="82" t="s">
        <v>56</v>
      </c>
      <c r="AO299" s="82" t="s">
        <v>56</v>
      </c>
      <c r="AP299" s="37">
        <v>1023</v>
      </c>
      <c r="AQ299" s="82" t="s">
        <v>56</v>
      </c>
      <c r="AR299" s="82" t="s">
        <v>56</v>
      </c>
    </row>
    <row r="300" spans="1:44" ht="9.75" customHeight="1">
      <c r="A300" s="72" t="s">
        <v>155</v>
      </c>
      <c r="B300" s="24"/>
      <c r="C300" s="74"/>
      <c r="D300" s="74"/>
      <c r="E300" s="74"/>
      <c r="F300" s="74"/>
      <c r="G300" s="24">
        <v>0.60730031651604144</v>
      </c>
      <c r="H300" s="74"/>
      <c r="I300" s="74"/>
      <c r="J300" s="74"/>
      <c r="K300" s="74"/>
      <c r="L300" s="24">
        <v>0.60561537504136098</v>
      </c>
      <c r="M300" s="74"/>
      <c r="N300" s="74"/>
      <c r="O300" s="74"/>
      <c r="P300" s="74"/>
      <c r="Q300" s="24">
        <v>0.62080350953190544</v>
      </c>
      <c r="R300" s="74"/>
      <c r="S300" s="74"/>
      <c r="T300" s="74"/>
      <c r="U300" s="74"/>
      <c r="V300" s="24">
        <v>0.61022368465767629</v>
      </c>
      <c r="W300" s="74"/>
      <c r="X300" s="74"/>
      <c r="Y300" s="74"/>
      <c r="Z300" s="74"/>
      <c r="AA300" s="24">
        <v>0.5984552095078266</v>
      </c>
      <c r="AB300" s="74"/>
      <c r="AC300" s="74"/>
      <c r="AD300" s="74"/>
      <c r="AE300" s="74"/>
      <c r="AF300" s="24">
        <v>0.62676189538939153</v>
      </c>
      <c r="AG300" s="74"/>
      <c r="AH300" s="74"/>
      <c r="AI300" s="74"/>
      <c r="AJ300" s="74"/>
      <c r="AK300" s="24">
        <v>0.64827127659574468</v>
      </c>
      <c r="AL300" s="74"/>
      <c r="AM300" s="74"/>
      <c r="AN300" s="74"/>
      <c r="AO300" s="74"/>
      <c r="AP300" s="24">
        <v>0.64828897338403046</v>
      </c>
      <c r="AQ300" s="74"/>
      <c r="AR300" s="74"/>
    </row>
    <row r="301" spans="1:44" ht="14.25" customHeight="1">
      <c r="A301" s="40" t="s">
        <v>29</v>
      </c>
      <c r="B301" s="41"/>
      <c r="C301" s="42"/>
      <c r="D301" s="42"/>
      <c r="E301" s="42"/>
      <c r="F301" s="42"/>
      <c r="G301" s="41"/>
      <c r="H301" s="42"/>
      <c r="I301" s="42"/>
      <c r="J301" s="42"/>
      <c r="K301" s="42"/>
      <c r="L301" s="41"/>
      <c r="M301" s="42"/>
      <c r="N301" s="42"/>
      <c r="O301" s="42"/>
      <c r="P301" s="42"/>
      <c r="Q301" s="41"/>
      <c r="R301" s="42"/>
      <c r="S301" s="42"/>
      <c r="T301" s="42"/>
      <c r="U301" s="42"/>
      <c r="V301" s="41"/>
      <c r="W301" s="42"/>
      <c r="X301" s="42"/>
      <c r="Y301" s="42"/>
      <c r="Z301" s="42"/>
      <c r="AA301" s="41"/>
      <c r="AB301" s="42"/>
      <c r="AC301" s="42"/>
      <c r="AD301" s="42"/>
      <c r="AE301" s="42"/>
      <c r="AF301" s="41"/>
      <c r="AG301" s="42"/>
      <c r="AH301" s="42"/>
      <c r="AI301" s="42"/>
      <c r="AJ301" s="42"/>
      <c r="AK301" s="41"/>
      <c r="AL301" s="42"/>
      <c r="AM301" s="42"/>
      <c r="AN301" s="42"/>
      <c r="AO301" s="42"/>
      <c r="AP301" s="41"/>
      <c r="AQ301" s="42"/>
      <c r="AR301" s="42"/>
    </row>
    <row r="302" spans="1:44">
      <c r="A302" s="70" t="s">
        <v>119</v>
      </c>
      <c r="B302" s="37">
        <v>445</v>
      </c>
      <c r="C302" s="82" t="s">
        <v>56</v>
      </c>
      <c r="D302" s="82" t="s">
        <v>56</v>
      </c>
      <c r="E302" s="82" t="s">
        <v>56</v>
      </c>
      <c r="F302" s="82" t="s">
        <v>56</v>
      </c>
      <c r="G302" s="37">
        <v>526</v>
      </c>
      <c r="H302" s="71">
        <v>125</v>
      </c>
      <c r="I302" s="71">
        <v>137</v>
      </c>
      <c r="J302" s="71">
        <v>137</v>
      </c>
      <c r="K302" s="71">
        <v>142</v>
      </c>
      <c r="L302" s="37">
        <v>541</v>
      </c>
      <c r="M302" s="71">
        <v>133</v>
      </c>
      <c r="N302" s="71">
        <v>141</v>
      </c>
      <c r="O302" s="71">
        <v>139</v>
      </c>
      <c r="P302" s="71">
        <v>145</v>
      </c>
      <c r="Q302" s="37">
        <v>558</v>
      </c>
      <c r="R302" s="71">
        <v>136</v>
      </c>
      <c r="S302" s="71">
        <v>139</v>
      </c>
      <c r="T302" s="71">
        <v>142</v>
      </c>
      <c r="U302" s="71">
        <v>149</v>
      </c>
      <c r="V302" s="37">
        <v>566</v>
      </c>
      <c r="W302" s="71">
        <v>130.816</v>
      </c>
      <c r="X302" s="71">
        <v>135</v>
      </c>
      <c r="Y302" s="71">
        <v>139.10900000000001</v>
      </c>
      <c r="Z302" s="71">
        <v>139.48999999999992</v>
      </c>
      <c r="AA302" s="37">
        <v>544.41499999999996</v>
      </c>
      <c r="AB302" s="71">
        <v>137.65100000000001</v>
      </c>
      <c r="AC302" s="71">
        <v>140.249</v>
      </c>
      <c r="AD302" s="71">
        <v>137.51900000000001</v>
      </c>
      <c r="AE302" s="71">
        <v>138.54799999999994</v>
      </c>
      <c r="AF302" s="37">
        <v>553.96699999999998</v>
      </c>
      <c r="AG302" s="71">
        <v>137</v>
      </c>
      <c r="AH302" s="71">
        <v>137</v>
      </c>
      <c r="AI302" s="71">
        <v>139</v>
      </c>
      <c r="AJ302" s="71">
        <v>140</v>
      </c>
      <c r="AK302" s="37">
        <v>553</v>
      </c>
      <c r="AL302" s="71">
        <v>142</v>
      </c>
      <c r="AM302" s="71">
        <v>141</v>
      </c>
      <c r="AN302" s="71">
        <v>138</v>
      </c>
      <c r="AO302" s="71">
        <v>142</v>
      </c>
      <c r="AP302" s="37">
        <v>563</v>
      </c>
      <c r="AQ302" s="71">
        <v>137</v>
      </c>
      <c r="AR302" s="71">
        <v>131</v>
      </c>
    </row>
    <row r="303" spans="1:44" ht="12" customHeight="1">
      <c r="A303" s="72" t="s">
        <v>7</v>
      </c>
      <c r="B303" s="24"/>
      <c r="C303" s="73"/>
      <c r="D303" s="73"/>
      <c r="E303" s="73"/>
      <c r="F303" s="73"/>
      <c r="G303" s="24"/>
      <c r="H303" s="73"/>
      <c r="I303" s="73">
        <v>9.6000000000000085E-2</v>
      </c>
      <c r="J303" s="73">
        <v>0</v>
      </c>
      <c r="K303" s="73">
        <v>3.649635036496357E-2</v>
      </c>
      <c r="L303" s="24"/>
      <c r="M303" s="73">
        <v>-6.3380281690140872E-2</v>
      </c>
      <c r="N303" s="73">
        <v>6.0150375939849621E-2</v>
      </c>
      <c r="O303" s="73">
        <v>-1.4184397163120588E-2</v>
      </c>
      <c r="P303" s="73">
        <v>4.3165467625899234E-2</v>
      </c>
      <c r="Q303" s="24"/>
      <c r="R303" s="73">
        <v>-6.2068965517241392E-2</v>
      </c>
      <c r="S303" s="73">
        <v>2.2058823529411686E-2</v>
      </c>
      <c r="T303" s="73">
        <v>2.1582733812949728E-2</v>
      </c>
      <c r="U303" s="73">
        <v>4.9295774647887258E-2</v>
      </c>
      <c r="V303" s="24"/>
      <c r="W303" s="73">
        <v>-0.12204026845637583</v>
      </c>
      <c r="X303" s="73">
        <v>3.198385518590996E-2</v>
      </c>
      <c r="Y303" s="73">
        <v>3.043703703703704E-2</v>
      </c>
      <c r="Z303" s="73">
        <v>2.7388594555342038E-3</v>
      </c>
      <c r="AA303" s="24"/>
      <c r="AB303" s="73">
        <v>-1.3183740769947105E-2</v>
      </c>
      <c r="AC303" s="73">
        <v>1.8873818570152023E-2</v>
      </c>
      <c r="AD303" s="73">
        <v>-1.9465379432295316E-2</v>
      </c>
      <c r="AE303" s="73">
        <v>7.4826024040310912E-3</v>
      </c>
      <c r="AF303" s="24"/>
      <c r="AG303" s="73">
        <v>-1.1173023067817311E-2</v>
      </c>
      <c r="AH303" s="73">
        <v>0</v>
      </c>
      <c r="AI303" s="73">
        <v>1.4598540145985384E-2</v>
      </c>
      <c r="AJ303" s="73">
        <v>7.194244604316502E-3</v>
      </c>
      <c r="AK303" s="24"/>
      <c r="AL303" s="73">
        <v>1.4285714285714235E-2</v>
      </c>
      <c r="AM303" s="73">
        <v>-7.0422535211267512E-3</v>
      </c>
      <c r="AN303" s="73">
        <v>-2.1276595744680882E-2</v>
      </c>
      <c r="AO303" s="73">
        <v>2.8985507246376718E-2</v>
      </c>
      <c r="AP303" s="24"/>
      <c r="AQ303" s="73">
        <v>-3.5211267605633756E-2</v>
      </c>
      <c r="AR303" s="73">
        <v>-4.3795620437956151E-2</v>
      </c>
    </row>
    <row r="304" spans="1:44" ht="11.25" customHeight="1">
      <c r="A304" s="72" t="s">
        <v>8</v>
      </c>
      <c r="B304" s="24"/>
      <c r="C304" s="74"/>
      <c r="D304" s="74"/>
      <c r="E304" s="74"/>
      <c r="F304" s="74"/>
      <c r="G304" s="24">
        <v>0.18202247191011245</v>
      </c>
      <c r="H304" s="74"/>
      <c r="I304" s="74"/>
      <c r="J304" s="74"/>
      <c r="K304" s="74"/>
      <c r="L304" s="24">
        <v>2.8517110266159662E-2</v>
      </c>
      <c r="M304" s="74">
        <v>6.4000000000000057E-2</v>
      </c>
      <c r="N304" s="74">
        <v>2.9197080291970767E-2</v>
      </c>
      <c r="O304" s="74">
        <v>1.4598540145985384E-2</v>
      </c>
      <c r="P304" s="74">
        <v>2.1126760563380254E-2</v>
      </c>
      <c r="Q304" s="24">
        <v>3.1423290203327126E-2</v>
      </c>
      <c r="R304" s="74">
        <v>2.2556390977443552E-2</v>
      </c>
      <c r="S304" s="74">
        <v>-1.4184397163120588E-2</v>
      </c>
      <c r="T304" s="74">
        <v>2.1582733812949728E-2</v>
      </c>
      <c r="U304" s="74">
        <v>2.7586206896551779E-2</v>
      </c>
      <c r="V304" s="24">
        <v>1.4336917562723928E-2</v>
      </c>
      <c r="W304" s="74">
        <v>-3.8117647058823478E-2</v>
      </c>
      <c r="X304" s="74">
        <v>-2.877697841726623E-2</v>
      </c>
      <c r="Y304" s="74">
        <v>-2.0359154929577405E-2</v>
      </c>
      <c r="Z304" s="74">
        <v>-6.3825503355705249E-2</v>
      </c>
      <c r="AA304" s="24">
        <v>-3.8136042402826864E-2</v>
      </c>
      <c r="AB304" s="74">
        <v>5.2248960371819919E-2</v>
      </c>
      <c r="AC304" s="74">
        <v>3.8881481481481517E-2</v>
      </c>
      <c r="AD304" s="74">
        <v>-1.1429885916799054E-2</v>
      </c>
      <c r="AE304" s="74">
        <v>-6.7531722704134989E-3</v>
      </c>
      <c r="AF304" s="24">
        <v>1.7545438681887848E-2</v>
      </c>
      <c r="AG304" s="74">
        <v>-4.7293517664238616E-3</v>
      </c>
      <c r="AH304" s="74">
        <v>-2.3165940577116406E-2</v>
      </c>
      <c r="AI304" s="74">
        <v>1.0769420952741138E-2</v>
      </c>
      <c r="AJ304" s="74">
        <v>1.0480122412449555E-2</v>
      </c>
      <c r="AK304" s="24">
        <v>-1.7455913438887416E-3</v>
      </c>
      <c r="AL304" s="74">
        <v>3.649635036496357E-2</v>
      </c>
      <c r="AM304" s="74">
        <v>2.9197080291970767E-2</v>
      </c>
      <c r="AN304" s="74">
        <v>-7.194244604316502E-3</v>
      </c>
      <c r="AO304" s="74">
        <v>1.4285714285714235E-2</v>
      </c>
      <c r="AP304" s="24">
        <v>1.8083182640144635E-2</v>
      </c>
      <c r="AQ304" s="74">
        <v>-3.5211267605633756E-2</v>
      </c>
      <c r="AR304" s="74">
        <v>-7.0921985815602828E-2</v>
      </c>
    </row>
    <row r="305" spans="1:46" s="36" customFormat="1">
      <c r="A305" s="70" t="s">
        <v>45</v>
      </c>
      <c r="B305" s="37">
        <v>203.58099999999999</v>
      </c>
      <c r="C305" s="71">
        <v>54.8</v>
      </c>
      <c r="D305" s="71">
        <v>62.561999999999998</v>
      </c>
      <c r="E305" s="71">
        <v>59.095999999999997</v>
      </c>
      <c r="F305" s="71">
        <v>65.06</v>
      </c>
      <c r="G305" s="37">
        <v>241.518</v>
      </c>
      <c r="H305" s="71">
        <v>60.156999999999996</v>
      </c>
      <c r="I305" s="71">
        <v>67.596000000000004</v>
      </c>
      <c r="J305" s="71">
        <v>66.364999999999995</v>
      </c>
      <c r="K305" s="71">
        <v>66.694000000000003</v>
      </c>
      <c r="L305" s="37">
        <v>260.81200000000001</v>
      </c>
      <c r="M305" s="71">
        <v>61.543999999999997</v>
      </c>
      <c r="N305" s="71">
        <v>123.69499999999999</v>
      </c>
      <c r="O305" s="71">
        <v>69.542000000000002</v>
      </c>
      <c r="P305" s="71">
        <v>65.050000000000026</v>
      </c>
      <c r="Q305" s="37">
        <v>319.83100000000002</v>
      </c>
      <c r="R305" s="71">
        <v>60.853999999999999</v>
      </c>
      <c r="S305" s="71">
        <v>60.320999999999998</v>
      </c>
      <c r="T305" s="71">
        <v>61.366</v>
      </c>
      <c r="U305" s="71">
        <v>58.594000000000008</v>
      </c>
      <c r="V305" s="37">
        <v>241.13499999999999</v>
      </c>
      <c r="W305" s="71">
        <v>49.576999999999998</v>
      </c>
      <c r="X305" s="71">
        <v>52.960999999999999</v>
      </c>
      <c r="Y305" s="71">
        <v>54.901000000000003</v>
      </c>
      <c r="Z305" s="71">
        <v>61.61999999999999</v>
      </c>
      <c r="AA305" s="37">
        <v>219.059</v>
      </c>
      <c r="AB305" s="71">
        <v>55.948999999999998</v>
      </c>
      <c r="AC305" s="71">
        <v>60.225000000000001</v>
      </c>
      <c r="AD305" s="71">
        <v>54.884999999999998</v>
      </c>
      <c r="AE305" s="71">
        <v>56.409000000000006</v>
      </c>
      <c r="AF305" s="37">
        <v>227.46799999999999</v>
      </c>
      <c r="AG305" s="71">
        <v>58</v>
      </c>
      <c r="AH305" s="71">
        <v>58</v>
      </c>
      <c r="AI305" s="71">
        <v>59</v>
      </c>
      <c r="AJ305" s="71">
        <v>57</v>
      </c>
      <c r="AK305" s="37">
        <v>232</v>
      </c>
      <c r="AL305" s="71">
        <v>61</v>
      </c>
      <c r="AM305" s="71">
        <v>62</v>
      </c>
      <c r="AN305" s="71">
        <v>59</v>
      </c>
      <c r="AO305" s="71">
        <v>58</v>
      </c>
      <c r="AP305" s="37">
        <v>240</v>
      </c>
      <c r="AQ305" s="71">
        <v>37</v>
      </c>
      <c r="AR305" s="71">
        <v>47</v>
      </c>
    </row>
    <row r="306" spans="1:46">
      <c r="A306" s="72" t="s">
        <v>7</v>
      </c>
      <c r="B306" s="24"/>
      <c r="C306" s="73"/>
      <c r="D306" s="73">
        <v>0.14164233576642338</v>
      </c>
      <c r="E306" s="73">
        <v>-5.5401042166171144E-2</v>
      </c>
      <c r="F306" s="73">
        <v>0.10092053607689189</v>
      </c>
      <c r="G306" s="24"/>
      <c r="H306" s="73">
        <v>-7.5361205041500234E-2</v>
      </c>
      <c r="I306" s="73">
        <v>0.1236597569692639</v>
      </c>
      <c r="J306" s="73">
        <v>-1.8211136753654156E-2</v>
      </c>
      <c r="K306" s="73">
        <v>4.9574323815264609E-3</v>
      </c>
      <c r="L306" s="24"/>
      <c r="M306" s="73">
        <v>-7.7218340480403103E-2</v>
      </c>
      <c r="N306" s="73">
        <v>1.0098628623423891</v>
      </c>
      <c r="O306" s="73">
        <v>-0.43779457536682964</v>
      </c>
      <c r="P306" s="73">
        <v>-6.4594058266946197E-2</v>
      </c>
      <c r="Q306" s="24"/>
      <c r="R306" s="73">
        <v>-6.4504227517294788E-2</v>
      </c>
      <c r="S306" s="73">
        <v>-8.758668288033622E-3</v>
      </c>
      <c r="T306" s="73">
        <v>1.7323983355713723E-2</v>
      </c>
      <c r="U306" s="73">
        <v>-4.5171593390476716E-2</v>
      </c>
      <c r="V306" s="24"/>
      <c r="W306" s="73">
        <v>-0.15388947673823272</v>
      </c>
      <c r="X306" s="73">
        <v>6.8257458095487777E-2</v>
      </c>
      <c r="Y306" s="73">
        <v>3.6630728271747293E-2</v>
      </c>
      <c r="Z306" s="73">
        <v>0.12238392743301563</v>
      </c>
      <c r="AA306" s="24"/>
      <c r="AB306" s="73">
        <v>-9.2031807854592529E-2</v>
      </c>
      <c r="AC306" s="73">
        <v>7.6426745786341233E-2</v>
      </c>
      <c r="AD306" s="73">
        <v>-8.8667496886674968E-2</v>
      </c>
      <c r="AE306" s="73">
        <v>2.7767149494397625E-2</v>
      </c>
      <c r="AF306" s="24"/>
      <c r="AG306" s="73">
        <v>2.8204719105107134E-2</v>
      </c>
      <c r="AH306" s="73">
        <v>0</v>
      </c>
      <c r="AI306" s="73">
        <v>1.7241379310344751E-2</v>
      </c>
      <c r="AJ306" s="73">
        <v>-3.3898305084745783E-2</v>
      </c>
      <c r="AK306" s="24"/>
      <c r="AL306" s="73">
        <v>6.1502017897876904E-2</v>
      </c>
      <c r="AM306" s="73">
        <v>1.6393442622950838E-2</v>
      </c>
      <c r="AN306" s="73">
        <v>-4.8387096774193505E-2</v>
      </c>
      <c r="AO306" s="73">
        <v>-1.6949152542372836E-2</v>
      </c>
      <c r="AP306" s="24"/>
      <c r="AQ306" s="73">
        <v>-0.36206896551724133</v>
      </c>
      <c r="AR306" s="73">
        <v>0.27027027027027017</v>
      </c>
    </row>
    <row r="307" spans="1:46">
      <c r="A307" s="72" t="s">
        <v>8</v>
      </c>
      <c r="B307" s="24"/>
      <c r="C307" s="74"/>
      <c r="D307" s="74"/>
      <c r="E307" s="74"/>
      <c r="F307" s="74"/>
      <c r="G307" s="24">
        <v>0.18634843133691259</v>
      </c>
      <c r="H307" s="74">
        <v>9.7755474452554836E-2</v>
      </c>
      <c r="I307" s="74">
        <v>8.0464179533902502E-2</v>
      </c>
      <c r="J307" s="74">
        <v>0.12300324895085968</v>
      </c>
      <c r="K307" s="74">
        <v>2.5115278204734137E-2</v>
      </c>
      <c r="L307" s="24">
        <v>7.988638527977221E-2</v>
      </c>
      <c r="M307" s="74">
        <v>2.3056335921006754E-2</v>
      </c>
      <c r="N307" s="74">
        <v>0.82991597135925188</v>
      </c>
      <c r="O307" s="74">
        <v>4.7871619076320426E-2</v>
      </c>
      <c r="P307" s="74">
        <v>-1.4999999999999999E-2</v>
      </c>
      <c r="Q307" s="24">
        <v>0.22628943453522088</v>
      </c>
      <c r="R307" s="74">
        <v>-1.1211490965813087E-2</v>
      </c>
      <c r="S307" s="74">
        <v>-0.51234083835239908</v>
      </c>
      <c r="T307" s="74">
        <v>-0.11756923873342728</v>
      </c>
      <c r="U307" s="74">
        <v>-9.9246733282090882E-2</v>
      </c>
      <c r="V307" s="24">
        <v>-0.24605494776929071</v>
      </c>
      <c r="W307" s="74">
        <v>-0.185312387024682</v>
      </c>
      <c r="X307" s="74">
        <v>-0.1220138923426336</v>
      </c>
      <c r="Y307" s="74">
        <v>-0.10535149757194529</v>
      </c>
      <c r="Z307" s="74">
        <v>5.1643512987677553E-2</v>
      </c>
      <c r="AA307" s="24">
        <v>-9.1550376345200801E-2</v>
      </c>
      <c r="AB307" s="74">
        <v>0.12852734130746102</v>
      </c>
      <c r="AC307" s="74">
        <v>0.13715753101338723</v>
      </c>
      <c r="AD307" s="74">
        <v>-2.9143367151795996E-4</v>
      </c>
      <c r="AE307" s="74">
        <v>-8.4566699123660882E-2</v>
      </c>
      <c r="AF307" s="24">
        <v>3.838691859270793E-2</v>
      </c>
      <c r="AG307" s="74">
        <v>3.6658385315197828E-2</v>
      </c>
      <c r="AH307" s="74">
        <v>-3.6944790369447977E-2</v>
      </c>
      <c r="AI307" s="74">
        <v>7.4974947617746146E-2</v>
      </c>
      <c r="AJ307" s="74">
        <v>1.047705153432954E-2</v>
      </c>
      <c r="AK307" s="24">
        <v>1.9923681572792784E-2</v>
      </c>
      <c r="AL307" s="74">
        <v>3.9004534212695896E-2</v>
      </c>
      <c r="AM307" s="74">
        <v>6.8965517241379226E-2</v>
      </c>
      <c r="AN307" s="74">
        <v>0</v>
      </c>
      <c r="AO307" s="74">
        <v>1.7543859649122862E-2</v>
      </c>
      <c r="AP307" s="24">
        <v>3.4482758620689724E-2</v>
      </c>
      <c r="AQ307" s="74">
        <v>-0.39344262295081966</v>
      </c>
      <c r="AR307" s="74">
        <v>-0.24193548387096775</v>
      </c>
    </row>
    <row r="308" spans="1:46" s="36" customFormat="1">
      <c r="A308" s="70" t="s">
        <v>44</v>
      </c>
      <c r="B308" s="37">
        <v>153.02000000000001</v>
      </c>
      <c r="C308" s="71">
        <v>41.5</v>
      </c>
      <c r="D308" s="71">
        <v>47.055999999999997</v>
      </c>
      <c r="E308" s="71">
        <v>44.006</v>
      </c>
      <c r="F308" s="71">
        <v>45.786999999999992</v>
      </c>
      <c r="G308" s="37">
        <v>178.34899999999999</v>
      </c>
      <c r="H308" s="71">
        <v>44.088999999999999</v>
      </c>
      <c r="I308" s="71">
        <v>55.793999999999997</v>
      </c>
      <c r="J308" s="71">
        <v>50.698999999999998</v>
      </c>
      <c r="K308" s="71">
        <v>49.417999999999992</v>
      </c>
      <c r="L308" s="37">
        <v>200</v>
      </c>
      <c r="M308" s="71">
        <v>46.469000000000001</v>
      </c>
      <c r="N308" s="71">
        <v>108.223</v>
      </c>
      <c r="O308" s="71">
        <v>53.423000000000002</v>
      </c>
      <c r="P308" s="71">
        <v>45.856000000000002</v>
      </c>
      <c r="Q308" s="37">
        <v>253.971</v>
      </c>
      <c r="R308" s="71">
        <v>45.963999999999999</v>
      </c>
      <c r="S308" s="71">
        <v>46.347000000000001</v>
      </c>
      <c r="T308" s="71">
        <v>45.918999999999997</v>
      </c>
      <c r="U308" s="71">
        <v>43.99199999999999</v>
      </c>
      <c r="V308" s="37">
        <v>182.22200000000001</v>
      </c>
      <c r="W308" s="71">
        <v>35.805</v>
      </c>
      <c r="X308" s="71">
        <v>38.872999999999998</v>
      </c>
      <c r="Y308" s="71">
        <v>40.29</v>
      </c>
      <c r="Z308" s="71">
        <v>44.630000000000031</v>
      </c>
      <c r="AA308" s="37">
        <v>159.59800000000001</v>
      </c>
      <c r="AB308" s="71">
        <v>37.485999999999997</v>
      </c>
      <c r="AC308" s="71">
        <v>43.552999999999997</v>
      </c>
      <c r="AD308" s="71">
        <v>38.768999999999998</v>
      </c>
      <c r="AE308" s="71">
        <v>38.378000000000007</v>
      </c>
      <c r="AF308" s="37">
        <v>158.18600000000001</v>
      </c>
      <c r="AG308" s="71">
        <v>42</v>
      </c>
      <c r="AH308" s="71">
        <v>41</v>
      </c>
      <c r="AI308" s="71">
        <v>42</v>
      </c>
      <c r="AJ308" s="71">
        <v>40</v>
      </c>
      <c r="AK308" s="37">
        <v>165</v>
      </c>
      <c r="AL308" s="71">
        <v>44</v>
      </c>
      <c r="AM308" s="71">
        <v>45</v>
      </c>
      <c r="AN308" s="71">
        <v>41</v>
      </c>
      <c r="AO308" s="71">
        <v>42</v>
      </c>
      <c r="AP308" s="37">
        <v>172</v>
      </c>
      <c r="AQ308" s="71">
        <v>26</v>
      </c>
      <c r="AR308" s="71">
        <v>33</v>
      </c>
    </row>
    <row r="309" spans="1:46">
      <c r="A309" s="72" t="s">
        <v>7</v>
      </c>
      <c r="B309" s="24"/>
      <c r="C309" s="73"/>
      <c r="D309" s="73">
        <v>0.13387951807228915</v>
      </c>
      <c r="E309" s="73">
        <v>-6.4816388983338968E-2</v>
      </c>
      <c r="F309" s="73">
        <v>4.0471753851747394E-2</v>
      </c>
      <c r="G309" s="24"/>
      <c r="H309" s="73">
        <v>-3.7084762050363484E-2</v>
      </c>
      <c r="I309" s="73">
        <v>0.26548572206219245</v>
      </c>
      <c r="J309" s="73">
        <v>-9.1318062874144124E-2</v>
      </c>
      <c r="K309" s="73">
        <v>-2.5266770547742623E-2</v>
      </c>
      <c r="L309" s="24"/>
      <c r="M309" s="73">
        <v>-5.9674612489376222E-2</v>
      </c>
      <c r="N309" s="73">
        <v>1.3289289633949513</v>
      </c>
      <c r="O309" s="73">
        <v>-0.50636186392910931</v>
      </c>
      <c r="P309" s="73">
        <v>-0.14164311251708062</v>
      </c>
      <c r="Q309" s="24"/>
      <c r="R309" s="73">
        <v>2.3551988834611404E-3</v>
      </c>
      <c r="S309" s="73">
        <v>8.3326081281003272E-3</v>
      </c>
      <c r="T309" s="73">
        <v>-9.2346861717048645E-3</v>
      </c>
      <c r="U309" s="73">
        <v>-4.1965199590583535E-2</v>
      </c>
      <c r="V309" s="24"/>
      <c r="W309" s="73">
        <v>-0.18610201854882691</v>
      </c>
      <c r="X309" s="73">
        <v>8.5686356654098628E-2</v>
      </c>
      <c r="Y309" s="73">
        <v>3.6452036117613718E-2</v>
      </c>
      <c r="Z309" s="73">
        <v>0.10771903698188212</v>
      </c>
      <c r="AA309" s="24"/>
      <c r="AB309" s="73">
        <v>-0.16007170064978782</v>
      </c>
      <c r="AC309" s="73">
        <v>0.16184708958010985</v>
      </c>
      <c r="AD309" s="73">
        <v>-0.10984317957431178</v>
      </c>
      <c r="AE309" s="73">
        <v>-1.0085377492326075E-2</v>
      </c>
      <c r="AF309" s="24"/>
      <c r="AG309" s="73">
        <v>9.4376986815362773E-2</v>
      </c>
      <c r="AH309" s="73">
        <v>-2.3809523809523836E-2</v>
      </c>
      <c r="AI309" s="73">
        <v>2.4390243902439046E-2</v>
      </c>
      <c r="AJ309" s="73">
        <v>-4.7619047619047672E-2</v>
      </c>
      <c r="AK309" s="24"/>
      <c r="AL309" s="73">
        <v>0.10000000000000009</v>
      </c>
      <c r="AM309" s="73">
        <v>2.2727272727272707E-2</v>
      </c>
      <c r="AN309" s="73">
        <v>-8.8888888888888906E-2</v>
      </c>
      <c r="AO309" s="73">
        <v>2.4390243902439046E-2</v>
      </c>
      <c r="AP309" s="24"/>
      <c r="AQ309" s="73">
        <v>-0.38095238095238093</v>
      </c>
      <c r="AR309" s="73">
        <v>0.26923076923076916</v>
      </c>
    </row>
    <row r="310" spans="1:46">
      <c r="A310" s="72" t="s">
        <v>8</v>
      </c>
      <c r="B310" s="24"/>
      <c r="C310" s="74"/>
      <c r="D310" s="74"/>
      <c r="E310" s="74"/>
      <c r="F310" s="74"/>
      <c r="G310" s="24">
        <v>0.16552738204156303</v>
      </c>
      <c r="H310" s="74">
        <v>6.2385542168674757E-2</v>
      </c>
      <c r="I310" s="74">
        <v>0.18569364161849711</v>
      </c>
      <c r="J310" s="74">
        <v>0.15209289642321489</v>
      </c>
      <c r="K310" s="74">
        <v>7.9301985279664589E-2</v>
      </c>
      <c r="L310" s="24">
        <v>0.12139681186886397</v>
      </c>
      <c r="M310" s="74">
        <v>5.3981718796071609E-2</v>
      </c>
      <c r="N310" s="74">
        <v>0.93968885543248382</v>
      </c>
      <c r="O310" s="74">
        <v>5.372887039192098E-2</v>
      </c>
      <c r="P310" s="74">
        <v>-7.2078999554817891E-2</v>
      </c>
      <c r="Q310" s="24">
        <v>0.26985499999999996</v>
      </c>
      <c r="R310" s="74">
        <v>-1.0867460027114917E-2</v>
      </c>
      <c r="S310" s="74">
        <v>-0.5717453775999557</v>
      </c>
      <c r="T310" s="74">
        <v>-0.14046384516032429</v>
      </c>
      <c r="U310" s="74">
        <v>-4.0648988136776198E-2</v>
      </c>
      <c r="V310" s="24">
        <v>-0.28250863287540706</v>
      </c>
      <c r="W310" s="74">
        <v>-0.22102079888608472</v>
      </c>
      <c r="X310" s="74">
        <v>-0.16126178609187225</v>
      </c>
      <c r="Y310" s="74">
        <v>-0.12258542215640578</v>
      </c>
      <c r="Z310" s="74">
        <v>1.450263684306341E-2</v>
      </c>
      <c r="AA310" s="24">
        <v>-0.12415624897103528</v>
      </c>
      <c r="AB310" s="74">
        <v>4.6948750174556464E-2</v>
      </c>
      <c r="AC310" s="74">
        <v>0.12039204589303631</v>
      </c>
      <c r="AD310" s="74">
        <v>-3.775130305286678E-2</v>
      </c>
      <c r="AE310" s="74">
        <v>-0.14008514452162268</v>
      </c>
      <c r="AF310" s="24">
        <v>-8.8472286620133733E-3</v>
      </c>
      <c r="AG310" s="74">
        <v>0.12041828949474476</v>
      </c>
      <c r="AH310" s="74">
        <v>-5.8618235253598994E-2</v>
      </c>
      <c r="AI310" s="74">
        <v>8.3339781784415479E-2</v>
      </c>
      <c r="AJ310" s="74">
        <v>4.2263796967012102E-2</v>
      </c>
      <c r="AK310" s="24">
        <v>4.3075872706813456E-2</v>
      </c>
      <c r="AL310" s="74">
        <v>4.7619047619047672E-2</v>
      </c>
      <c r="AM310" s="74">
        <v>9.7560975609756184E-2</v>
      </c>
      <c r="AN310" s="74">
        <v>-2.3809523809523836E-2</v>
      </c>
      <c r="AO310" s="74">
        <v>5.0000000000000044E-2</v>
      </c>
      <c r="AP310" s="24">
        <v>4.2424242424242475E-2</v>
      </c>
      <c r="AQ310" s="74">
        <v>-0.40909090909090906</v>
      </c>
      <c r="AR310" s="74">
        <v>-0.26666666666666672</v>
      </c>
    </row>
    <row r="311" spans="1:46">
      <c r="A311" s="70" t="s">
        <v>96</v>
      </c>
      <c r="B311" s="37">
        <v>859</v>
      </c>
      <c r="C311" s="82" t="s">
        <v>56</v>
      </c>
      <c r="D311" s="82" t="s">
        <v>56</v>
      </c>
      <c r="E311" s="82" t="s">
        <v>56</v>
      </c>
      <c r="F311" s="82" t="s">
        <v>56</v>
      </c>
      <c r="G311" s="37">
        <v>780</v>
      </c>
      <c r="H311" s="71">
        <v>199</v>
      </c>
      <c r="I311" s="71">
        <v>190</v>
      </c>
      <c r="J311" s="71">
        <v>195</v>
      </c>
      <c r="K311" s="71">
        <v>193</v>
      </c>
      <c r="L311" s="37">
        <v>777</v>
      </c>
      <c r="M311" s="71">
        <v>210</v>
      </c>
      <c r="N311" s="71">
        <v>201</v>
      </c>
      <c r="O311" s="71">
        <v>208</v>
      </c>
      <c r="P311" s="71">
        <v>203</v>
      </c>
      <c r="Q311" s="37">
        <v>822</v>
      </c>
      <c r="R311" s="71">
        <v>193</v>
      </c>
      <c r="S311" s="71">
        <v>194</v>
      </c>
      <c r="T311" s="71">
        <v>209</v>
      </c>
      <c r="U311" s="71">
        <v>191.93899999999996</v>
      </c>
      <c r="V311" s="37">
        <v>787.93899999999996</v>
      </c>
      <c r="W311" s="71">
        <v>201.40600000000001</v>
      </c>
      <c r="X311" s="71">
        <v>194.303</v>
      </c>
      <c r="Y311" s="71">
        <v>199.44499999999999</v>
      </c>
      <c r="Z311" s="71">
        <v>200.54800000000006</v>
      </c>
      <c r="AA311" s="37">
        <v>795.702</v>
      </c>
      <c r="AB311" s="71">
        <v>207.92500000000001</v>
      </c>
      <c r="AC311" s="71">
        <v>218.495</v>
      </c>
      <c r="AD311" s="71">
        <v>222.10499999999999</v>
      </c>
      <c r="AE311" s="71">
        <v>230.26899999999995</v>
      </c>
      <c r="AF311" s="37">
        <v>878.79399999999998</v>
      </c>
      <c r="AG311" s="71">
        <v>218</v>
      </c>
      <c r="AH311" s="71">
        <v>228</v>
      </c>
      <c r="AI311" s="71">
        <v>246</v>
      </c>
      <c r="AJ311" s="71">
        <v>259</v>
      </c>
      <c r="AK311" s="37">
        <v>951</v>
      </c>
      <c r="AL311" s="71">
        <v>251</v>
      </c>
      <c r="AM311" s="71">
        <v>250</v>
      </c>
      <c r="AN311" s="71">
        <v>251</v>
      </c>
      <c r="AO311" s="71">
        <v>263</v>
      </c>
      <c r="AP311" s="37">
        <v>1015</v>
      </c>
      <c r="AQ311" s="71">
        <v>258</v>
      </c>
      <c r="AR311" s="71">
        <v>246</v>
      </c>
    </row>
    <row r="312" spans="1:46">
      <c r="A312" s="72" t="s">
        <v>7</v>
      </c>
      <c r="B312" s="24"/>
      <c r="C312" s="73"/>
      <c r="D312" s="73"/>
      <c r="E312" s="73"/>
      <c r="F312" s="73"/>
      <c r="G312" s="24"/>
      <c r="H312" s="73"/>
      <c r="I312" s="73">
        <v>-4.5226130653266305E-2</v>
      </c>
      <c r="J312" s="73">
        <v>2.6315789473684292E-2</v>
      </c>
      <c r="K312" s="73">
        <v>-1.025641025641022E-2</v>
      </c>
      <c r="L312" s="24"/>
      <c r="M312" s="73">
        <v>8.8082901554404236E-2</v>
      </c>
      <c r="N312" s="73">
        <v>-4.2857142857142816E-2</v>
      </c>
      <c r="O312" s="73">
        <v>3.4825870646766122E-2</v>
      </c>
      <c r="P312" s="73">
        <v>-2.4038461538461564E-2</v>
      </c>
      <c r="Q312" s="24"/>
      <c r="R312" s="73">
        <v>-4.9261083743842415E-2</v>
      </c>
      <c r="S312" s="73">
        <v>5.1813471502590858E-3</v>
      </c>
      <c r="T312" s="73">
        <v>7.7319587628865927E-2</v>
      </c>
      <c r="U312" s="73">
        <v>-8.163157894736861E-2</v>
      </c>
      <c r="V312" s="24"/>
      <c r="W312" s="73">
        <v>4.9322961982713576E-2</v>
      </c>
      <c r="X312" s="73">
        <v>-3.5267072480462347E-2</v>
      </c>
      <c r="Y312" s="73">
        <v>2.6463821968780721E-2</v>
      </c>
      <c r="Z312" s="73">
        <v>5.5303467121263772E-3</v>
      </c>
      <c r="AA312" s="24"/>
      <c r="AB312" s="73">
        <v>3.6784211261144284E-2</v>
      </c>
      <c r="AC312" s="73">
        <v>5.083563785018641E-2</v>
      </c>
      <c r="AD312" s="73">
        <v>1.6522117210920007E-2</v>
      </c>
      <c r="AE312" s="73">
        <v>3.6757389522973138E-2</v>
      </c>
      <c r="AF312" s="24"/>
      <c r="AG312" s="73">
        <v>-5.3281162466506382E-2</v>
      </c>
      <c r="AH312" s="73">
        <v>4.587155963302747E-2</v>
      </c>
      <c r="AI312" s="73">
        <v>7.8947368421052655E-2</v>
      </c>
      <c r="AJ312" s="73">
        <v>5.2845528455284452E-2</v>
      </c>
      <c r="AK312" s="24"/>
      <c r="AL312" s="73">
        <v>-3.0888030888030937E-2</v>
      </c>
      <c r="AM312" s="73">
        <v>-3.9840637450199168E-3</v>
      </c>
      <c r="AN312" s="73">
        <v>4.0000000000000036E-3</v>
      </c>
      <c r="AO312" s="73">
        <v>4.7808764940239001E-2</v>
      </c>
      <c r="AP312" s="24"/>
      <c r="AQ312" s="73">
        <v>-1.9011406844106515E-2</v>
      </c>
      <c r="AR312" s="73">
        <v>-4.6511627906976716E-2</v>
      </c>
    </row>
    <row r="313" spans="1:46">
      <c r="A313" s="72" t="s">
        <v>8</v>
      </c>
      <c r="B313" s="24"/>
      <c r="C313" s="74"/>
      <c r="D313" s="74"/>
      <c r="E313" s="74"/>
      <c r="F313" s="74"/>
      <c r="G313" s="24">
        <v>-9.1967403958090777E-2</v>
      </c>
      <c r="H313" s="74"/>
      <c r="I313" s="74"/>
      <c r="J313" s="74"/>
      <c r="K313" s="74"/>
      <c r="L313" s="24">
        <v>-3.8461538461538325E-3</v>
      </c>
      <c r="M313" s="74">
        <v>5.5276381909547645E-2</v>
      </c>
      <c r="N313" s="74">
        <v>5.7894736842105221E-2</v>
      </c>
      <c r="O313" s="74">
        <v>6.6666666666666652E-2</v>
      </c>
      <c r="P313" s="74">
        <v>5.1813471502590636E-2</v>
      </c>
      <c r="Q313" s="24">
        <v>5.7915057915058021E-2</v>
      </c>
      <c r="R313" s="74">
        <v>-8.0952380952380998E-2</v>
      </c>
      <c r="S313" s="74">
        <v>-3.4825870646766122E-2</v>
      </c>
      <c r="T313" s="74">
        <v>4.8076923076922906E-3</v>
      </c>
      <c r="U313" s="74">
        <v>-5.4487684729064179E-2</v>
      </c>
      <c r="V313" s="24">
        <v>-4.143673965936745E-2</v>
      </c>
      <c r="W313" s="74">
        <v>4.3554404145077719E-2</v>
      </c>
      <c r="X313" s="74">
        <v>1.5618556701031405E-3</v>
      </c>
      <c r="Y313" s="74">
        <v>-4.5717703349282379E-2</v>
      </c>
      <c r="Z313" s="74">
        <v>4.4852791772386436E-2</v>
      </c>
      <c r="AA313" s="24">
        <v>9.8522855195644077E-3</v>
      </c>
      <c r="AB313" s="74">
        <v>3.2367456778844783E-2</v>
      </c>
      <c r="AC313" s="74">
        <v>0.12450656963608386</v>
      </c>
      <c r="AD313" s="74">
        <v>0.11361528240868402</v>
      </c>
      <c r="AE313" s="74">
        <v>0.14819893491832326</v>
      </c>
      <c r="AF313" s="24">
        <v>0.10442602883994256</v>
      </c>
      <c r="AG313" s="74">
        <v>4.8454971744619435E-2</v>
      </c>
      <c r="AH313" s="74">
        <v>4.3502139637062509E-2</v>
      </c>
      <c r="AI313" s="74">
        <v>0.1075842506922402</v>
      </c>
      <c r="AJ313" s="74">
        <v>0.12477146294116914</v>
      </c>
      <c r="AK313" s="24">
        <v>8.2164875955001992E-2</v>
      </c>
      <c r="AL313" s="74">
        <v>0.15137614678899092</v>
      </c>
      <c r="AM313" s="74">
        <v>9.6491228070175517E-2</v>
      </c>
      <c r="AN313" s="74">
        <v>2.0325203252032464E-2</v>
      </c>
      <c r="AO313" s="74">
        <v>1.5444015444015413E-2</v>
      </c>
      <c r="AP313" s="24">
        <v>6.7297581493165115E-2</v>
      </c>
      <c r="AQ313" s="74">
        <v>2.7888446215139417E-2</v>
      </c>
      <c r="AR313" s="74">
        <v>-1.6000000000000014E-2</v>
      </c>
    </row>
    <row r="314" spans="1:46">
      <c r="A314" s="70" t="s">
        <v>97</v>
      </c>
      <c r="B314" s="37">
        <v>147</v>
      </c>
      <c r="C314" s="82" t="s">
        <v>56</v>
      </c>
      <c r="D314" s="82" t="s">
        <v>56</v>
      </c>
      <c r="E314" s="82" t="s">
        <v>56</v>
      </c>
      <c r="F314" s="82" t="s">
        <v>56</v>
      </c>
      <c r="G314" s="37">
        <v>181</v>
      </c>
      <c r="H314" s="71">
        <v>41</v>
      </c>
      <c r="I314" s="71">
        <v>43</v>
      </c>
      <c r="J314" s="71">
        <v>47</v>
      </c>
      <c r="K314" s="71">
        <v>44</v>
      </c>
      <c r="L314" s="37">
        <v>175</v>
      </c>
      <c r="M314" s="71">
        <v>44</v>
      </c>
      <c r="N314" s="71">
        <v>48</v>
      </c>
      <c r="O314" s="71">
        <v>48</v>
      </c>
      <c r="P314" s="71">
        <v>52</v>
      </c>
      <c r="Q314" s="37">
        <v>192</v>
      </c>
      <c r="R314" s="71">
        <v>47</v>
      </c>
      <c r="S314" s="71">
        <v>53</v>
      </c>
      <c r="T314" s="71">
        <v>51</v>
      </c>
      <c r="U314" s="71">
        <v>58.084000000000003</v>
      </c>
      <c r="V314" s="37">
        <v>209.084</v>
      </c>
      <c r="W314" s="71">
        <v>50.045999999999999</v>
      </c>
      <c r="X314" s="71">
        <v>52.976999999999997</v>
      </c>
      <c r="Y314" s="71">
        <v>54.37</v>
      </c>
      <c r="Z314" s="71">
        <v>51.805</v>
      </c>
      <c r="AA314" s="37">
        <v>209.19800000000001</v>
      </c>
      <c r="AB314" s="71">
        <v>51.332000000000001</v>
      </c>
      <c r="AC314" s="71">
        <v>50.058</v>
      </c>
      <c r="AD314" s="71">
        <v>49.411999999999999</v>
      </c>
      <c r="AE314" s="71">
        <v>54.455000000000005</v>
      </c>
      <c r="AF314" s="37">
        <v>205.25700000000001</v>
      </c>
      <c r="AG314" s="71">
        <v>50</v>
      </c>
      <c r="AH314" s="71">
        <v>50</v>
      </c>
      <c r="AI314" s="71">
        <v>53</v>
      </c>
      <c r="AJ314" s="71">
        <v>56</v>
      </c>
      <c r="AK314" s="37">
        <v>209</v>
      </c>
      <c r="AL314" s="71">
        <v>53</v>
      </c>
      <c r="AM314" s="71">
        <v>53</v>
      </c>
      <c r="AN314" s="71">
        <v>49</v>
      </c>
      <c r="AO314" s="71">
        <v>54</v>
      </c>
      <c r="AP314" s="37">
        <v>209</v>
      </c>
      <c r="AQ314" s="71">
        <v>57</v>
      </c>
      <c r="AR314" s="71">
        <v>56</v>
      </c>
    </row>
    <row r="315" spans="1:46">
      <c r="A315" s="72" t="s">
        <v>7</v>
      </c>
      <c r="B315" s="24"/>
      <c r="C315" s="73"/>
      <c r="D315" s="73"/>
      <c r="E315" s="73"/>
      <c r="F315" s="73"/>
      <c r="G315" s="24"/>
      <c r="H315" s="73"/>
      <c r="I315" s="73">
        <v>4.8780487804878092E-2</v>
      </c>
      <c r="J315" s="73">
        <v>9.3023255813953432E-2</v>
      </c>
      <c r="K315" s="73">
        <v>-6.3829787234042534E-2</v>
      </c>
      <c r="L315" s="24"/>
      <c r="M315" s="73">
        <v>0</v>
      </c>
      <c r="N315" s="73">
        <v>9.0909090909090828E-2</v>
      </c>
      <c r="O315" s="73">
        <v>0</v>
      </c>
      <c r="P315" s="73">
        <v>8.3333333333333259E-2</v>
      </c>
      <c r="Q315" s="24"/>
      <c r="R315" s="73">
        <v>-9.6153846153846145E-2</v>
      </c>
      <c r="S315" s="73">
        <v>0.12765957446808507</v>
      </c>
      <c r="T315" s="73">
        <v>-3.7735849056603765E-2</v>
      </c>
      <c r="U315" s="73">
        <v>0.13890196078431383</v>
      </c>
      <c r="V315" s="24"/>
      <c r="W315" s="73">
        <v>-0.13838578610288554</v>
      </c>
      <c r="X315" s="73">
        <v>5.8566119170363251E-2</v>
      </c>
      <c r="Y315" s="73">
        <v>2.629442965815354E-2</v>
      </c>
      <c r="Z315" s="73">
        <v>-4.7176751885230739E-2</v>
      </c>
      <c r="AA315" s="24"/>
      <c r="AB315" s="73">
        <v>-9.1303928192258965E-3</v>
      </c>
      <c r="AC315" s="73">
        <v>-2.4818826463025023E-2</v>
      </c>
      <c r="AD315" s="73">
        <v>-1.2905030165008657E-2</v>
      </c>
      <c r="AE315" s="73">
        <v>0.10206022828462724</v>
      </c>
      <c r="AF315" s="24"/>
      <c r="AG315" s="73">
        <v>-8.1810669360022126E-2</v>
      </c>
      <c r="AH315" s="73">
        <v>0</v>
      </c>
      <c r="AI315" s="73">
        <v>6.0000000000000053E-2</v>
      </c>
      <c r="AJ315" s="73">
        <v>5.6603773584905648E-2</v>
      </c>
      <c r="AK315" s="24"/>
      <c r="AL315" s="73">
        <v>-5.3571428571428603E-2</v>
      </c>
      <c r="AM315" s="73">
        <v>0</v>
      </c>
      <c r="AN315" s="73">
        <v>-7.547169811320753E-2</v>
      </c>
      <c r="AO315" s="73">
        <v>0.1020408163265305</v>
      </c>
      <c r="AP315" s="24"/>
      <c r="AQ315" s="73">
        <v>5.555555555555558E-2</v>
      </c>
      <c r="AR315" s="73">
        <v>-1.7543859649122862E-2</v>
      </c>
    </row>
    <row r="316" spans="1:46">
      <c r="A316" s="72" t="s">
        <v>8</v>
      </c>
      <c r="B316" s="24"/>
      <c r="C316" s="74"/>
      <c r="D316" s="74"/>
      <c r="E316" s="74"/>
      <c r="F316" s="74"/>
      <c r="G316" s="24">
        <v>0.23129251700680276</v>
      </c>
      <c r="H316" s="74"/>
      <c r="I316" s="74"/>
      <c r="J316" s="74"/>
      <c r="K316" s="74"/>
      <c r="L316" s="24">
        <v>-3.3149171270718258E-2</v>
      </c>
      <c r="M316" s="74">
        <v>7.3170731707317138E-2</v>
      </c>
      <c r="N316" s="74">
        <v>0.11627906976744184</v>
      </c>
      <c r="O316" s="74">
        <v>2.1276595744680771E-2</v>
      </c>
      <c r="P316" s="74">
        <v>0.18181818181818188</v>
      </c>
      <c r="Q316" s="24">
        <v>9.7142857142857197E-2</v>
      </c>
      <c r="R316" s="74">
        <v>6.8181818181818121E-2</v>
      </c>
      <c r="S316" s="74">
        <v>0.10416666666666674</v>
      </c>
      <c r="T316" s="74">
        <v>6.25E-2</v>
      </c>
      <c r="U316" s="74">
        <v>0.11699999999999999</v>
      </c>
      <c r="V316" s="24">
        <v>8.8979166666666609E-2</v>
      </c>
      <c r="W316" s="74">
        <v>6.4808510638297845E-2</v>
      </c>
      <c r="X316" s="74">
        <v>-4.3396226415104433E-4</v>
      </c>
      <c r="Y316" s="74">
        <v>6.6078431372548874E-2</v>
      </c>
      <c r="Z316" s="74">
        <v>-0.10810205908683979</v>
      </c>
      <c r="AA316" s="24">
        <v>5.4523540777862145E-4</v>
      </c>
      <c r="AB316" s="74">
        <v>2.5696359349398623E-2</v>
      </c>
      <c r="AC316" s="74">
        <v>-5.5099382751005122E-2</v>
      </c>
      <c r="AD316" s="74">
        <v>-9.118999448225118E-2</v>
      </c>
      <c r="AE316" s="74">
        <v>5.1153363574944599E-2</v>
      </c>
      <c r="AF316" s="24">
        <v>-1.8838612223826212E-2</v>
      </c>
      <c r="AG316" s="74">
        <v>-2.5948725940933559E-2</v>
      </c>
      <c r="AH316" s="74">
        <v>-1.1586559590874845E-3</v>
      </c>
      <c r="AI316" s="74">
        <v>7.261393993361942E-2</v>
      </c>
      <c r="AJ316" s="74">
        <v>2.8372050316775255E-2</v>
      </c>
      <c r="AK316" s="24">
        <v>1.8235675275386498E-2</v>
      </c>
      <c r="AL316" s="74">
        <v>6.0000000000000053E-2</v>
      </c>
      <c r="AM316" s="74">
        <v>6.0000000000000053E-2</v>
      </c>
      <c r="AN316" s="74">
        <v>-7.547169811320753E-2</v>
      </c>
      <c r="AO316" s="74">
        <v>-3.5714285714285698E-2</v>
      </c>
      <c r="AP316" s="24">
        <v>0</v>
      </c>
      <c r="AQ316" s="74">
        <v>7.547169811320753E-2</v>
      </c>
      <c r="AR316" s="74">
        <v>5.6603773584905648E-2</v>
      </c>
    </row>
    <row r="317" spans="1:46">
      <c r="A317" s="70" t="s">
        <v>98</v>
      </c>
      <c r="B317" s="37">
        <v>94</v>
      </c>
      <c r="C317" s="82" t="s">
        <v>56</v>
      </c>
      <c r="D317" s="82" t="s">
        <v>56</v>
      </c>
      <c r="E317" s="82" t="s">
        <v>56</v>
      </c>
      <c r="F317" s="82" t="s">
        <v>56</v>
      </c>
      <c r="G317" s="37">
        <v>103</v>
      </c>
      <c r="H317" s="71">
        <v>24</v>
      </c>
      <c r="I317" s="71">
        <v>26</v>
      </c>
      <c r="J317" s="71">
        <v>24</v>
      </c>
      <c r="K317" s="71">
        <v>31</v>
      </c>
      <c r="L317" s="37">
        <v>105</v>
      </c>
      <c r="M317" s="71">
        <v>28</v>
      </c>
      <c r="N317" s="71">
        <v>27</v>
      </c>
      <c r="O317" s="71">
        <v>26</v>
      </c>
      <c r="P317" s="71">
        <v>28</v>
      </c>
      <c r="Q317" s="37">
        <v>109</v>
      </c>
      <c r="R317" s="71">
        <v>28</v>
      </c>
      <c r="S317" s="71">
        <v>26</v>
      </c>
      <c r="T317" s="71">
        <v>30</v>
      </c>
      <c r="U317" s="71">
        <v>32.278000000000006</v>
      </c>
      <c r="V317" s="37">
        <v>116.27800000000001</v>
      </c>
      <c r="W317" s="71">
        <v>31.416</v>
      </c>
      <c r="X317" s="71">
        <v>28.713000000000001</v>
      </c>
      <c r="Y317" s="71">
        <v>29.314</v>
      </c>
      <c r="Z317" s="71">
        <v>27.634000000000004</v>
      </c>
      <c r="AA317" s="37">
        <v>117.077</v>
      </c>
      <c r="AB317" s="71">
        <v>29.92</v>
      </c>
      <c r="AC317" s="71">
        <v>29.968</v>
      </c>
      <c r="AD317" s="71">
        <v>33.222000000000001</v>
      </c>
      <c r="AE317" s="71">
        <v>25.918000000000006</v>
      </c>
      <c r="AF317" s="37">
        <v>119.02800000000001</v>
      </c>
      <c r="AG317" s="71">
        <v>29</v>
      </c>
      <c r="AH317" s="71">
        <v>30</v>
      </c>
      <c r="AI317" s="71">
        <v>26</v>
      </c>
      <c r="AJ317" s="71">
        <v>27</v>
      </c>
      <c r="AK317" s="37">
        <v>112</v>
      </c>
      <c r="AL317" s="71">
        <v>28</v>
      </c>
      <c r="AM317" s="71">
        <v>28</v>
      </c>
      <c r="AN317" s="150">
        <v>30</v>
      </c>
      <c r="AO317" s="71">
        <v>30</v>
      </c>
      <c r="AP317" s="37">
        <v>116</v>
      </c>
      <c r="AQ317" s="71">
        <v>29</v>
      </c>
      <c r="AR317" s="71">
        <v>28</v>
      </c>
    </row>
    <row r="318" spans="1:46">
      <c r="A318" s="72" t="s">
        <v>7</v>
      </c>
      <c r="B318" s="24"/>
      <c r="C318" s="73"/>
      <c r="D318" s="73"/>
      <c r="E318" s="73"/>
      <c r="F318" s="73"/>
      <c r="G318" s="24"/>
      <c r="H318" s="73"/>
      <c r="I318" s="73">
        <v>8.3333333333333259E-2</v>
      </c>
      <c r="J318" s="73">
        <v>-7.6923076923076872E-2</v>
      </c>
      <c r="K318" s="73">
        <v>0.29166666666666674</v>
      </c>
      <c r="L318" s="24"/>
      <c r="M318" s="73">
        <v>-9.6774193548387122E-2</v>
      </c>
      <c r="N318" s="73">
        <v>-3.5714285714285698E-2</v>
      </c>
      <c r="O318" s="73">
        <v>-3.703703703703709E-2</v>
      </c>
      <c r="P318" s="73">
        <v>7.6923076923076872E-2</v>
      </c>
      <c r="Q318" s="24"/>
      <c r="R318" s="73">
        <v>0</v>
      </c>
      <c r="S318" s="73">
        <v>-7.1428571428571397E-2</v>
      </c>
      <c r="T318" s="73">
        <v>0.15384615384615374</v>
      </c>
      <c r="U318" s="73">
        <v>7.593333333333363E-2</v>
      </c>
      <c r="V318" s="24"/>
      <c r="W318" s="73">
        <v>-2.6705496003470053E-2</v>
      </c>
      <c r="X318" s="73">
        <v>-8.6038961038961026E-2</v>
      </c>
      <c r="Y318" s="73">
        <v>2.0931285480444428E-2</v>
      </c>
      <c r="Z318" s="73">
        <v>-5.7310500102340067E-2</v>
      </c>
      <c r="AA318" s="24"/>
      <c r="AB318" s="73">
        <v>8.2724180357530486E-2</v>
      </c>
      <c r="AC318" s="73">
        <v>1.6042780748661833E-3</v>
      </c>
      <c r="AD318" s="73">
        <v>0.10858248798718639</v>
      </c>
      <c r="AE318" s="73">
        <v>-0.21985431340677852</v>
      </c>
      <c r="AF318" s="24"/>
      <c r="AG318" s="73">
        <v>0.11891349641175997</v>
      </c>
      <c r="AH318" s="73">
        <v>3.4482758620689724E-2</v>
      </c>
      <c r="AI318" s="73">
        <v>-0.1333333333333333</v>
      </c>
      <c r="AJ318" s="73">
        <v>3.8461538461538547E-2</v>
      </c>
      <c r="AK318" s="24"/>
      <c r="AL318" s="73">
        <v>3.7037037037036979E-2</v>
      </c>
      <c r="AM318" s="73">
        <v>0</v>
      </c>
      <c r="AN318" s="73">
        <v>7.1428571428571397E-2</v>
      </c>
      <c r="AO318" s="73">
        <v>0</v>
      </c>
      <c r="AP318" s="24"/>
      <c r="AQ318" s="73">
        <v>-3.3333333333333326E-2</v>
      </c>
      <c r="AR318" s="73">
        <v>-3.4482758620689613E-2</v>
      </c>
    </row>
    <row r="319" spans="1:46">
      <c r="A319" s="72" t="s">
        <v>8</v>
      </c>
      <c r="B319" s="24"/>
      <c r="C319" s="74"/>
      <c r="D319" s="74"/>
      <c r="E319" s="74"/>
      <c r="F319" s="74"/>
      <c r="G319" s="24">
        <v>9.5744680851063801E-2</v>
      </c>
      <c r="H319" s="74"/>
      <c r="I319" s="74"/>
      <c r="J319" s="74"/>
      <c r="K319" s="74"/>
      <c r="L319" s="24">
        <v>1.9417475728155331E-2</v>
      </c>
      <c r="M319" s="74">
        <v>0.16666666666666674</v>
      </c>
      <c r="N319" s="74">
        <v>3.8461538461538547E-2</v>
      </c>
      <c r="O319" s="74">
        <v>8.3333333333333259E-2</v>
      </c>
      <c r="P319" s="74">
        <v>-9.6774193548387122E-2</v>
      </c>
      <c r="Q319" s="24">
        <v>3.8095238095238182E-2</v>
      </c>
      <c r="R319" s="74">
        <v>0</v>
      </c>
      <c r="S319" s="74">
        <v>-3.703703703703709E-2</v>
      </c>
      <c r="T319" s="74">
        <v>0.15384615384615374</v>
      </c>
      <c r="U319" s="74">
        <v>0.15278571428571452</v>
      </c>
      <c r="V319" s="24">
        <v>6.6770642201834818E-2</v>
      </c>
      <c r="W319" s="74">
        <v>0.12200000000000011</v>
      </c>
      <c r="X319" s="74">
        <v>0.10434615384615387</v>
      </c>
      <c r="Y319" s="74">
        <v>-2.2866666666666702E-2</v>
      </c>
      <c r="Z319" s="74">
        <v>-0.14387508519734804</v>
      </c>
      <c r="AA319" s="24">
        <v>6.8714632174615708E-3</v>
      </c>
      <c r="AB319" s="74">
        <v>-4.7619047619047561E-2</v>
      </c>
      <c r="AC319" s="74">
        <v>4.3708424755337205E-2</v>
      </c>
      <c r="AD319" s="74">
        <v>0.13331513952377705</v>
      </c>
      <c r="AE319" s="74">
        <v>-6.2097416226387647E-2</v>
      </c>
      <c r="AF319" s="24">
        <v>1.6664246606933997E-2</v>
      </c>
      <c r="AG319" s="74">
        <v>-3.074866310160429E-2</v>
      </c>
      <c r="AH319" s="74">
        <v>1.0678056593700358E-3</v>
      </c>
      <c r="AI319" s="74">
        <v>-0.21738606947203665</v>
      </c>
      <c r="AJ319" s="74">
        <v>4.1747048383362628E-2</v>
      </c>
      <c r="AK319" s="24">
        <v>-5.9044930604563728E-2</v>
      </c>
      <c r="AL319" s="74">
        <v>-3.4482758620689613E-2</v>
      </c>
      <c r="AM319" s="74">
        <v>-6.6666666666666652E-2</v>
      </c>
      <c r="AN319" s="74">
        <v>0.15384615384615374</v>
      </c>
      <c r="AO319" s="74">
        <v>0.11111111111111116</v>
      </c>
      <c r="AP319" s="24">
        <v>3.5714285714285809E-2</v>
      </c>
      <c r="AQ319" s="74">
        <v>3.5714285714285809E-2</v>
      </c>
      <c r="AR319" s="74">
        <v>0</v>
      </c>
    </row>
    <row r="320" spans="1:46">
      <c r="A320" s="70" t="s">
        <v>117</v>
      </c>
      <c r="B320" s="64" t="s">
        <v>164</v>
      </c>
      <c r="C320" s="82" t="s">
        <v>56</v>
      </c>
      <c r="D320" s="82" t="s">
        <v>56</v>
      </c>
      <c r="E320" s="82" t="s">
        <v>56</v>
      </c>
      <c r="F320" s="82" t="s">
        <v>56</v>
      </c>
      <c r="G320" s="64" t="s">
        <v>164</v>
      </c>
      <c r="H320" s="82" t="s">
        <v>56</v>
      </c>
      <c r="I320" s="82" t="s">
        <v>56</v>
      </c>
      <c r="J320" s="82" t="s">
        <v>56</v>
      </c>
      <c r="K320" s="82" t="s">
        <v>56</v>
      </c>
      <c r="L320" s="64" t="s">
        <v>164</v>
      </c>
      <c r="M320" s="82" t="s">
        <v>56</v>
      </c>
      <c r="N320" s="82" t="s">
        <v>56</v>
      </c>
      <c r="O320" s="82" t="s">
        <v>56</v>
      </c>
      <c r="P320" s="82" t="s">
        <v>56</v>
      </c>
      <c r="Q320" s="64" t="s">
        <v>164</v>
      </c>
      <c r="R320" s="82" t="s">
        <v>56</v>
      </c>
      <c r="S320" s="82" t="s">
        <v>56</v>
      </c>
      <c r="T320" s="82" t="s">
        <v>56</v>
      </c>
      <c r="U320" s="82" t="s">
        <v>56</v>
      </c>
      <c r="V320" s="64" t="s">
        <v>164</v>
      </c>
      <c r="W320" s="82" t="s">
        <v>56</v>
      </c>
      <c r="X320" s="82" t="s">
        <v>56</v>
      </c>
      <c r="Y320" s="82" t="s">
        <v>56</v>
      </c>
      <c r="Z320" s="82" t="s">
        <v>56</v>
      </c>
      <c r="AA320" s="64" t="s">
        <v>164</v>
      </c>
      <c r="AB320" s="82" t="s">
        <v>56</v>
      </c>
      <c r="AC320" s="82" t="s">
        <v>56</v>
      </c>
      <c r="AD320" s="82" t="s">
        <v>56</v>
      </c>
      <c r="AE320" s="82" t="s">
        <v>56</v>
      </c>
      <c r="AF320" s="64">
        <v>3</v>
      </c>
      <c r="AG320" s="154" t="s">
        <v>164</v>
      </c>
      <c r="AH320" s="154" t="s">
        <v>164</v>
      </c>
      <c r="AI320" s="154" t="s">
        <v>164</v>
      </c>
      <c r="AJ320" s="154" t="s">
        <v>164</v>
      </c>
      <c r="AK320" s="64" t="s">
        <v>164</v>
      </c>
      <c r="AL320" s="154" t="s">
        <v>164</v>
      </c>
      <c r="AM320" s="71">
        <v>-2</v>
      </c>
      <c r="AN320" s="154" t="s">
        <v>164</v>
      </c>
      <c r="AO320" s="154" t="s">
        <v>164</v>
      </c>
      <c r="AP320" s="37">
        <v>-2</v>
      </c>
      <c r="AQ320" s="71">
        <v>14</v>
      </c>
      <c r="AR320" s="154" t="s">
        <v>164</v>
      </c>
      <c r="AS320" s="82"/>
      <c r="AT320" s="82"/>
    </row>
    <row r="321" spans="1:44">
      <c r="A321" s="72" t="s">
        <v>8</v>
      </c>
      <c r="B321" s="24"/>
      <c r="C321" s="74"/>
      <c r="D321" s="74"/>
      <c r="E321" s="74"/>
      <c r="F321" s="74"/>
      <c r="G321" s="24"/>
      <c r="H321" s="74"/>
      <c r="I321" s="74"/>
      <c r="J321" s="74"/>
      <c r="K321" s="74"/>
      <c r="L321" s="24"/>
      <c r="M321" s="74"/>
      <c r="N321" s="74"/>
      <c r="O321" s="74"/>
      <c r="P321" s="74"/>
      <c r="Q321" s="24"/>
      <c r="R321" s="74"/>
      <c r="S321" s="74"/>
      <c r="T321" s="74"/>
      <c r="U321" s="74"/>
      <c r="V321" s="24"/>
      <c r="W321" s="74"/>
      <c r="X321" s="74"/>
      <c r="Y321" s="74"/>
      <c r="Z321" s="74"/>
      <c r="AA321" s="24"/>
      <c r="AB321" s="74"/>
      <c r="AC321" s="74"/>
      <c r="AD321" s="74"/>
      <c r="AE321" s="74"/>
      <c r="AF321" s="24"/>
      <c r="AG321" s="74"/>
      <c r="AH321" s="74"/>
      <c r="AI321" s="74"/>
      <c r="AJ321" s="74"/>
      <c r="AK321" s="24"/>
      <c r="AL321" s="74"/>
      <c r="AM321" s="74"/>
      <c r="AN321" s="74"/>
      <c r="AO321" s="74"/>
      <c r="AP321" s="24"/>
      <c r="AQ321" s="74"/>
      <c r="AR321" s="74"/>
    </row>
    <row r="322" spans="1:44" s="36" customFormat="1">
      <c r="A322" s="70" t="s">
        <v>11</v>
      </c>
      <c r="B322" s="37">
        <v>86.597000000000008</v>
      </c>
      <c r="C322" s="71">
        <v>20</v>
      </c>
      <c r="D322" s="71">
        <v>20.317</v>
      </c>
      <c r="E322" s="71">
        <v>19.904</v>
      </c>
      <c r="F322" s="71">
        <v>19.860999999999997</v>
      </c>
      <c r="G322" s="37">
        <v>80.081999999999994</v>
      </c>
      <c r="H322" s="71">
        <v>19.614000000000001</v>
      </c>
      <c r="I322" s="71">
        <v>20.673999999999999</v>
      </c>
      <c r="J322" s="71">
        <v>21.400000000000002</v>
      </c>
      <c r="K322" s="71">
        <v>22.546000000000003</v>
      </c>
      <c r="L322" s="37">
        <v>84.234000000000009</v>
      </c>
      <c r="M322" s="71">
        <v>22.588999999999999</v>
      </c>
      <c r="N322" s="71">
        <v>23</v>
      </c>
      <c r="O322" s="71">
        <v>23.52</v>
      </c>
      <c r="P322" s="71">
        <v>25.182000000000002</v>
      </c>
      <c r="Q322" s="37">
        <v>94.290999999999997</v>
      </c>
      <c r="R322" s="71">
        <v>24.265999999999998</v>
      </c>
      <c r="S322" s="71">
        <v>26.402999999999999</v>
      </c>
      <c r="T322" s="71">
        <v>27.972999999999999</v>
      </c>
      <c r="U322" s="71">
        <v>30.244</v>
      </c>
      <c r="V322" s="37">
        <v>108.886</v>
      </c>
      <c r="W322" s="71">
        <v>34.356000000000002</v>
      </c>
      <c r="X322" s="71">
        <v>34.442</v>
      </c>
      <c r="Y322" s="71">
        <v>34.503</v>
      </c>
      <c r="Z322" s="71">
        <v>33.073</v>
      </c>
      <c r="AA322" s="37">
        <v>136.374</v>
      </c>
      <c r="AB322" s="71">
        <v>31.292000000000002</v>
      </c>
      <c r="AC322" s="71">
        <v>32.531999999999996</v>
      </c>
      <c r="AD322" s="71">
        <v>32.950000000000003</v>
      </c>
      <c r="AE322" s="71">
        <v>32.225999999999999</v>
      </c>
      <c r="AF322" s="37">
        <v>129</v>
      </c>
      <c r="AG322" s="71">
        <v>32</v>
      </c>
      <c r="AH322" s="71">
        <v>32</v>
      </c>
      <c r="AI322" s="71">
        <v>32</v>
      </c>
      <c r="AJ322" s="71">
        <v>34</v>
      </c>
      <c r="AK322" s="37">
        <v>130</v>
      </c>
      <c r="AL322" s="71">
        <v>32</v>
      </c>
      <c r="AM322" s="71">
        <v>32</v>
      </c>
      <c r="AN322" s="71">
        <v>33</v>
      </c>
      <c r="AO322" s="71">
        <v>35</v>
      </c>
      <c r="AP322" s="37">
        <v>132</v>
      </c>
      <c r="AQ322" s="71">
        <v>33</v>
      </c>
      <c r="AR322" s="71">
        <v>35</v>
      </c>
    </row>
    <row r="323" spans="1:44">
      <c r="A323" s="84" t="s">
        <v>7</v>
      </c>
      <c r="B323" s="24"/>
      <c r="C323" s="73"/>
      <c r="D323" s="73">
        <v>1.584999999999992E-2</v>
      </c>
      <c r="E323" s="73">
        <v>-2.0327804301816244E-2</v>
      </c>
      <c r="F323" s="73">
        <v>-2.1603697749197348E-3</v>
      </c>
      <c r="G323" s="24"/>
      <c r="H323" s="73">
        <v>-1.2436433210815001E-2</v>
      </c>
      <c r="I323" s="73">
        <v>5.4043030488426513E-2</v>
      </c>
      <c r="J323" s="73">
        <v>3.5116571539131503E-2</v>
      </c>
      <c r="K323" s="73">
        <v>5.3551401869158965E-2</v>
      </c>
      <c r="L323" s="24"/>
      <c r="M323" s="73">
        <v>1.9072119222920403E-3</v>
      </c>
      <c r="N323" s="73">
        <v>1.8194696533711197E-2</v>
      </c>
      <c r="O323" s="73">
        <v>2.2608695652173827E-2</v>
      </c>
      <c r="P323" s="73">
        <v>7.0663265306122547E-2</v>
      </c>
      <c r="Q323" s="24"/>
      <c r="R323" s="73">
        <v>-3.6375188626797117E-2</v>
      </c>
      <c r="S323" s="73">
        <v>8.8065606197972546E-2</v>
      </c>
      <c r="T323" s="73">
        <v>5.9462939817445104E-2</v>
      </c>
      <c r="U323" s="73">
        <v>8.1185428806348936E-2</v>
      </c>
      <c r="V323" s="24"/>
      <c r="W323" s="73">
        <v>0.13596085173918793</v>
      </c>
      <c r="X323" s="73">
        <v>2.5032017697053099E-3</v>
      </c>
      <c r="Y323" s="73">
        <v>1.7710934324370875E-3</v>
      </c>
      <c r="Z323" s="73">
        <v>-4.1445671390893501E-2</v>
      </c>
      <c r="AA323" s="24"/>
      <c r="AB323" s="73">
        <v>-5.385057297493423E-2</v>
      </c>
      <c r="AC323" s="73">
        <v>3.9626741659209763E-2</v>
      </c>
      <c r="AD323" s="73">
        <v>1.2848887249477636E-2</v>
      </c>
      <c r="AE323" s="73">
        <v>-2.1972685887708732E-2</v>
      </c>
      <c r="AF323" s="24"/>
      <c r="AG323" s="73">
        <v>-7.0129708930676271E-3</v>
      </c>
      <c r="AH323" s="73">
        <v>0</v>
      </c>
      <c r="AI323" s="73">
        <v>0</v>
      </c>
      <c r="AJ323" s="73">
        <v>6.25E-2</v>
      </c>
      <c r="AK323" s="24"/>
      <c r="AL323" s="73">
        <v>-5.8823529411764719E-2</v>
      </c>
      <c r="AM323" s="73">
        <v>0</v>
      </c>
      <c r="AN323" s="73">
        <v>3.125E-2</v>
      </c>
      <c r="AO323" s="73">
        <v>6.0606060606060552E-2</v>
      </c>
      <c r="AP323" s="24"/>
      <c r="AQ323" s="73">
        <v>-5.7142857142857162E-2</v>
      </c>
      <c r="AR323" s="73">
        <v>6.0606060606060552E-2</v>
      </c>
    </row>
    <row r="324" spans="1:44">
      <c r="A324" s="84" t="s">
        <v>8</v>
      </c>
      <c r="B324" s="24"/>
      <c r="C324" s="74"/>
      <c r="D324" s="74"/>
      <c r="E324" s="74"/>
      <c r="F324" s="74"/>
      <c r="G324" s="24">
        <v>-7.5233553125397146E-2</v>
      </c>
      <c r="H324" s="74">
        <v>-1.9299999999999984E-2</v>
      </c>
      <c r="I324" s="74">
        <v>1.7571491854112331E-2</v>
      </c>
      <c r="J324" s="74">
        <v>7.5160771704180229E-2</v>
      </c>
      <c r="K324" s="74">
        <v>0.13518956749408417</v>
      </c>
      <c r="L324" s="24">
        <v>5.1846856971604405E-2</v>
      </c>
      <c r="M324" s="74">
        <v>0.15167737330478226</v>
      </c>
      <c r="N324" s="74">
        <v>0.11250846473831877</v>
      </c>
      <c r="O324" s="74">
        <v>9.9065420560747519E-2</v>
      </c>
      <c r="P324" s="74">
        <v>0.11691652621307536</v>
      </c>
      <c r="Q324" s="24">
        <v>0.1193935940356623</v>
      </c>
      <c r="R324" s="74">
        <v>7.4239674177697168E-2</v>
      </c>
      <c r="S324" s="74">
        <v>0.14795652173913032</v>
      </c>
      <c r="T324" s="74">
        <v>0.18932823129251708</v>
      </c>
      <c r="U324" s="74">
        <v>0.20101659915812875</v>
      </c>
      <c r="V324" s="24">
        <v>0.15478677710491984</v>
      </c>
      <c r="W324" s="74">
        <v>0.41580812659688471</v>
      </c>
      <c r="X324" s="74">
        <v>0.30447297655569461</v>
      </c>
      <c r="Y324" s="74">
        <v>0.23343938798126773</v>
      </c>
      <c r="Z324" s="74">
        <v>9.3539214389630976E-2</v>
      </c>
      <c r="AA324" s="24">
        <v>0.2524475139136344</v>
      </c>
      <c r="AB324" s="74">
        <v>-8.9183839795086706E-2</v>
      </c>
      <c r="AC324" s="74">
        <v>-5.5455548458277826E-2</v>
      </c>
      <c r="AD324" s="74">
        <v>-4.5010578790250055E-2</v>
      </c>
      <c r="AE324" s="74">
        <v>-2.5610014210987853E-2</v>
      </c>
      <c r="AF324" s="24">
        <v>-5.4071890536319223E-2</v>
      </c>
      <c r="AG324" s="74">
        <v>2.2625591205419848E-2</v>
      </c>
      <c r="AH324" s="74">
        <v>-1.6353129226607588E-2</v>
      </c>
      <c r="AI324" s="74">
        <v>-2.8831562974203417E-2</v>
      </c>
      <c r="AJ324" s="74">
        <v>5.5048718426115695E-2</v>
      </c>
      <c r="AK324" s="24">
        <v>7.7519379844961378E-3</v>
      </c>
      <c r="AL324" s="74">
        <v>0</v>
      </c>
      <c r="AM324" s="74">
        <v>0</v>
      </c>
      <c r="AN324" s="74">
        <v>3.125E-2</v>
      </c>
      <c r="AO324" s="74">
        <v>2.9411764705882248E-2</v>
      </c>
      <c r="AP324" s="24">
        <v>1.538461538461533E-2</v>
      </c>
      <c r="AQ324" s="74">
        <v>3.125E-2</v>
      </c>
      <c r="AR324" s="74">
        <v>9.375E-2</v>
      </c>
    </row>
    <row r="325" spans="1:44" s="36" customFormat="1">
      <c r="A325" s="70" t="s">
        <v>9</v>
      </c>
      <c r="B325" s="37">
        <v>290.178</v>
      </c>
      <c r="C325" s="78">
        <v>74.8</v>
      </c>
      <c r="D325" s="78">
        <v>82.878999999999991</v>
      </c>
      <c r="E325" s="78">
        <v>79</v>
      </c>
      <c r="F325" s="71">
        <v>84.921000000000035</v>
      </c>
      <c r="G325" s="37">
        <v>321.60000000000002</v>
      </c>
      <c r="H325" s="78">
        <v>79.771000000000001</v>
      </c>
      <c r="I325" s="78">
        <v>88.27000000000001</v>
      </c>
      <c r="J325" s="78">
        <v>87.765000000000001</v>
      </c>
      <c r="K325" s="71">
        <v>89.240000000000052</v>
      </c>
      <c r="L325" s="37">
        <v>345.04600000000005</v>
      </c>
      <c r="M325" s="78">
        <v>84.132999999999996</v>
      </c>
      <c r="N325" s="78">
        <v>146.69499999999999</v>
      </c>
      <c r="O325" s="78">
        <v>93.061999999999998</v>
      </c>
      <c r="P325" s="71">
        <v>90</v>
      </c>
      <c r="Q325" s="37">
        <v>414.12200000000001</v>
      </c>
      <c r="R325" s="78">
        <v>85.12</v>
      </c>
      <c r="S325" s="78">
        <v>86.72399999999999</v>
      </c>
      <c r="T325" s="78">
        <v>89.338999999999999</v>
      </c>
      <c r="U325" s="71">
        <v>88.837999999999965</v>
      </c>
      <c r="V325" s="37">
        <v>350.02099999999996</v>
      </c>
      <c r="W325" s="78">
        <v>83.932999999999993</v>
      </c>
      <c r="X325" s="78">
        <v>87.402999999999992</v>
      </c>
      <c r="Y325" s="78">
        <v>89.403999999999996</v>
      </c>
      <c r="Z325" s="71">
        <v>94.693000000000012</v>
      </c>
      <c r="AA325" s="37">
        <v>355.43299999999999</v>
      </c>
      <c r="AB325" s="78">
        <v>87.241</v>
      </c>
      <c r="AC325" s="78">
        <v>92.757000000000005</v>
      </c>
      <c r="AD325" s="78">
        <v>87.835000000000008</v>
      </c>
      <c r="AE325" s="71">
        <v>88.63499999999992</v>
      </c>
      <c r="AF325" s="37">
        <v>356.46799999999996</v>
      </c>
      <c r="AG325" s="78">
        <v>90</v>
      </c>
      <c r="AH325" s="78">
        <v>90</v>
      </c>
      <c r="AI325" s="78">
        <v>91</v>
      </c>
      <c r="AJ325" s="71">
        <v>91</v>
      </c>
      <c r="AK325" s="37">
        <v>362</v>
      </c>
      <c r="AL325" s="78">
        <v>93</v>
      </c>
      <c r="AM325" s="78">
        <v>94</v>
      </c>
      <c r="AN325" s="78">
        <v>92</v>
      </c>
      <c r="AO325" s="71">
        <v>93</v>
      </c>
      <c r="AP325" s="37">
        <v>372</v>
      </c>
      <c r="AQ325" s="78">
        <v>70</v>
      </c>
      <c r="AR325" s="78">
        <v>82</v>
      </c>
    </row>
    <row r="326" spans="1:44">
      <c r="A326" s="72" t="s">
        <v>7</v>
      </c>
      <c r="B326" s="24"/>
      <c r="C326" s="73"/>
      <c r="D326" s="73">
        <v>0.10800802139037424</v>
      </c>
      <c r="E326" s="73">
        <v>-4.6803170887679491E-2</v>
      </c>
      <c r="F326" s="73">
        <v>7.494936708860811E-2</v>
      </c>
      <c r="G326" s="24"/>
      <c r="H326" s="73">
        <v>-6.0644599097985585E-2</v>
      </c>
      <c r="I326" s="73">
        <v>0.10654247784282522</v>
      </c>
      <c r="J326" s="73">
        <v>-5.7210830406707602E-3</v>
      </c>
      <c r="K326" s="73">
        <v>1.6806243946904331E-2</v>
      </c>
      <c r="L326" s="24"/>
      <c r="M326" s="73">
        <v>-5.7227700582698993E-2</v>
      </c>
      <c r="N326" s="73">
        <v>0.7436083344228781</v>
      </c>
      <c r="O326" s="73">
        <v>-0.36560891645932037</v>
      </c>
      <c r="P326" s="73">
        <v>-3.2902795985472078E-2</v>
      </c>
      <c r="Q326" s="24"/>
      <c r="R326" s="73">
        <v>-5.4222222222222172E-2</v>
      </c>
      <c r="S326" s="73">
        <v>1.8843984962405802E-2</v>
      </c>
      <c r="T326" s="73">
        <v>3.0153129468198037E-2</v>
      </c>
      <c r="U326" s="73">
        <v>-5.607853233190796E-3</v>
      </c>
      <c r="V326" s="24"/>
      <c r="W326" s="73">
        <v>-5.5212859361984501E-2</v>
      </c>
      <c r="X326" s="73">
        <v>4.1342499374501074E-2</v>
      </c>
      <c r="Y326" s="73">
        <v>2.2893951008546631E-2</v>
      </c>
      <c r="Z326" s="73">
        <v>5.9158426916021911E-2</v>
      </c>
      <c r="AA326" s="24"/>
      <c r="AB326" s="73">
        <v>-7.8696418953882685E-2</v>
      </c>
      <c r="AC326" s="73">
        <v>6.3227152371018169E-2</v>
      </c>
      <c r="AD326" s="73">
        <v>-5.3063380661297788E-2</v>
      </c>
      <c r="AE326" s="73">
        <v>9.107986565718873E-3</v>
      </c>
      <c r="AF326" s="24"/>
      <c r="AG326" s="73">
        <v>1.5400236926722766E-2</v>
      </c>
      <c r="AH326" s="73">
        <v>0</v>
      </c>
      <c r="AI326" s="73">
        <v>1.1111111111111072E-2</v>
      </c>
      <c r="AJ326" s="73">
        <v>0</v>
      </c>
      <c r="AK326" s="24"/>
      <c r="AL326" s="73">
        <v>2.19780219780219E-2</v>
      </c>
      <c r="AM326" s="73">
        <v>1.0752688172043001E-2</v>
      </c>
      <c r="AN326" s="73">
        <v>-2.1276595744680882E-2</v>
      </c>
      <c r="AO326" s="73">
        <v>1.0869565217391353E-2</v>
      </c>
      <c r="AP326" s="24"/>
      <c r="AQ326" s="73">
        <v>-0.24731182795698925</v>
      </c>
      <c r="AR326" s="73">
        <v>0.17142857142857149</v>
      </c>
    </row>
    <row r="327" spans="1:44">
      <c r="A327" s="72" t="s">
        <v>8</v>
      </c>
      <c r="B327" s="24"/>
      <c r="C327" s="74"/>
      <c r="D327" s="74"/>
      <c r="E327" s="74"/>
      <c r="F327" s="74"/>
      <c r="G327" s="24">
        <v>0.10828525939251099</v>
      </c>
      <c r="H327" s="74">
        <v>6.6457219251336852E-2</v>
      </c>
      <c r="I327" s="74">
        <v>6.5046634249930957E-2</v>
      </c>
      <c r="J327" s="74">
        <v>0.1109493670886077</v>
      </c>
      <c r="K327" s="74">
        <v>5.085903369013578E-2</v>
      </c>
      <c r="L327" s="24">
        <v>7.2904228855721565E-2</v>
      </c>
      <c r="M327" s="74">
        <v>5.4681525867796399E-2</v>
      </c>
      <c r="N327" s="74">
        <v>0.66188965673501721</v>
      </c>
      <c r="O327" s="74">
        <v>6.0354355380846547E-2</v>
      </c>
      <c r="P327" s="74">
        <v>0.01</v>
      </c>
      <c r="Q327" s="24">
        <v>0.20019359737542231</v>
      </c>
      <c r="R327" s="74">
        <v>1.1731425243364679E-2</v>
      </c>
      <c r="S327" s="74">
        <v>-0.40881420634650134</v>
      </c>
      <c r="T327" s="74">
        <v>-4.0005587672734322E-2</v>
      </c>
      <c r="U327" s="74">
        <v>-1.291111111111154E-2</v>
      </c>
      <c r="V327" s="24">
        <v>-0.15478771956090243</v>
      </c>
      <c r="W327" s="74">
        <v>-1.3945018796992614E-2</v>
      </c>
      <c r="X327" s="74">
        <v>7.829435911627769E-3</v>
      </c>
      <c r="Y327" s="74">
        <v>7.2756578873733879E-4</v>
      </c>
      <c r="Z327" s="74">
        <v>6.5906481460636712E-2</v>
      </c>
      <c r="AA327" s="24">
        <v>1.5461929427091681E-2</v>
      </c>
      <c r="AB327" s="74">
        <v>3.9412388452694458E-2</v>
      </c>
      <c r="AC327" s="74">
        <v>6.1256478610574261E-2</v>
      </c>
      <c r="AD327" s="74">
        <v>-1.7549550355688615E-2</v>
      </c>
      <c r="AE327" s="74">
        <v>-6.3975161838785266E-2</v>
      </c>
      <c r="AF327" s="24">
        <v>2.9119412097355912E-3</v>
      </c>
      <c r="AG327" s="74">
        <v>3.1625038685938911E-2</v>
      </c>
      <c r="AH327" s="74">
        <v>-2.9722824153433192E-2</v>
      </c>
      <c r="AI327" s="74">
        <v>3.6033471850628995E-2</v>
      </c>
      <c r="AJ327" s="74">
        <v>2.6682461781464273E-2</v>
      </c>
      <c r="AK327" s="24">
        <v>1.5518924559848379E-2</v>
      </c>
      <c r="AL327" s="74">
        <v>3.3333333333333437E-2</v>
      </c>
      <c r="AM327" s="74">
        <v>4.4444444444444509E-2</v>
      </c>
      <c r="AN327" s="74">
        <v>1.098901098901095E-2</v>
      </c>
      <c r="AO327" s="74">
        <v>2.19780219780219E-2</v>
      </c>
      <c r="AP327" s="24">
        <v>2.7624309392265234E-2</v>
      </c>
      <c r="AQ327" s="74">
        <v>-0.24731182795698925</v>
      </c>
      <c r="AR327" s="74">
        <v>-0.12765957446808507</v>
      </c>
    </row>
    <row r="328" spans="1:44">
      <c r="A328" s="84"/>
      <c r="B328" s="24"/>
      <c r="C328" s="74"/>
      <c r="D328" s="74"/>
      <c r="E328" s="74"/>
      <c r="F328" s="74"/>
      <c r="G328" s="24"/>
      <c r="H328" s="74"/>
      <c r="I328" s="74"/>
      <c r="J328" s="74"/>
      <c r="K328" s="74"/>
      <c r="L328" s="24"/>
      <c r="M328" s="74"/>
      <c r="N328" s="74"/>
      <c r="O328" s="74"/>
      <c r="P328" s="74"/>
      <c r="Q328" s="24"/>
      <c r="R328" s="74"/>
      <c r="S328" s="74"/>
      <c r="T328" s="74"/>
      <c r="U328" s="74"/>
      <c r="V328" s="24"/>
      <c r="W328" s="74"/>
      <c r="X328" s="74"/>
      <c r="Y328" s="74"/>
      <c r="Z328" s="74"/>
      <c r="AA328" s="24"/>
      <c r="AB328" s="74"/>
      <c r="AC328" s="74"/>
      <c r="AD328" s="74"/>
      <c r="AE328" s="74"/>
      <c r="AF328" s="24"/>
      <c r="AG328" s="74"/>
      <c r="AH328" s="74"/>
      <c r="AI328" s="74"/>
      <c r="AJ328" s="74"/>
      <c r="AK328" s="24"/>
      <c r="AL328" s="74"/>
      <c r="AM328" s="74"/>
      <c r="AN328" s="74"/>
      <c r="AO328" s="74"/>
      <c r="AP328" s="24"/>
      <c r="AQ328" s="74"/>
      <c r="AR328" s="74"/>
    </row>
    <row r="329" spans="1:44">
      <c r="A329" s="40" t="s">
        <v>90</v>
      </c>
      <c r="B329" s="41"/>
      <c r="C329" s="49"/>
      <c r="D329" s="49"/>
      <c r="E329" s="49"/>
      <c r="F329" s="49"/>
      <c r="G329" s="41"/>
      <c r="H329" s="49"/>
      <c r="I329" s="49"/>
      <c r="J329" s="49"/>
      <c r="K329" s="49"/>
      <c r="L329" s="41"/>
      <c r="M329" s="49"/>
      <c r="N329" s="49"/>
      <c r="O329" s="49"/>
      <c r="P329" s="49"/>
      <c r="Q329" s="41"/>
      <c r="R329" s="49"/>
      <c r="S329" s="49"/>
      <c r="T329" s="49"/>
      <c r="U329" s="49"/>
      <c r="V329" s="41"/>
      <c r="W329" s="49"/>
      <c r="X329" s="49"/>
      <c r="Y329" s="49"/>
      <c r="Z329" s="49"/>
      <c r="AA329" s="41"/>
      <c r="AB329" s="49"/>
      <c r="AC329" s="49"/>
      <c r="AD329" s="49"/>
      <c r="AE329" s="49"/>
      <c r="AF329" s="41"/>
      <c r="AG329" s="49"/>
      <c r="AH329" s="49"/>
      <c r="AI329" s="49"/>
      <c r="AJ329" s="49"/>
      <c r="AK329" s="41"/>
      <c r="AL329" s="49"/>
      <c r="AM329" s="49"/>
      <c r="AN329" s="49"/>
      <c r="AO329" s="49"/>
      <c r="AP329" s="41"/>
      <c r="AQ329" s="49"/>
      <c r="AR329" s="49"/>
    </row>
    <row r="330" spans="1:44" s="36" customFormat="1">
      <c r="A330" s="70" t="s">
        <v>12</v>
      </c>
      <c r="B330" s="37">
        <v>92.694000000000003</v>
      </c>
      <c r="C330" s="71">
        <v>7.5179999999999998</v>
      </c>
      <c r="D330" s="71">
        <v>50.93</v>
      </c>
      <c r="E330" s="71">
        <v>31.88</v>
      </c>
      <c r="F330" s="71">
        <v>73.117999999999995</v>
      </c>
      <c r="G330" s="37">
        <v>163.446</v>
      </c>
      <c r="H330" s="71">
        <v>83.509</v>
      </c>
      <c r="I330" s="71">
        <v>82.688000000000002</v>
      </c>
      <c r="J330" s="71">
        <v>81.460999999999999</v>
      </c>
      <c r="K330" s="71">
        <v>71.909000000000006</v>
      </c>
      <c r="L330" s="37">
        <v>319.56700000000001</v>
      </c>
      <c r="M330" s="71">
        <v>59.48</v>
      </c>
      <c r="N330" s="71">
        <v>65.856999999999999</v>
      </c>
      <c r="O330" s="71">
        <v>74.631</v>
      </c>
      <c r="P330" s="71">
        <v>90.108000000000033</v>
      </c>
      <c r="Q330" s="37">
        <v>290.07600000000002</v>
      </c>
      <c r="R330" s="71">
        <v>41.997999999999998</v>
      </c>
      <c r="S330" s="71">
        <v>68.116</v>
      </c>
      <c r="T330" s="71">
        <v>57.449999999999996</v>
      </c>
      <c r="U330" s="71">
        <v>75.928000000000026</v>
      </c>
      <c r="V330" s="37">
        <v>243.49200000000002</v>
      </c>
      <c r="W330" s="71">
        <v>58.417000000000002</v>
      </c>
      <c r="X330" s="71">
        <v>64.210999999999999</v>
      </c>
      <c r="Y330" s="71">
        <v>63.135999999999996</v>
      </c>
      <c r="Z330" s="71">
        <v>86.321999999999974</v>
      </c>
      <c r="AA330" s="37">
        <v>272.08599999999996</v>
      </c>
      <c r="AB330" s="71">
        <v>58.312000000000005</v>
      </c>
      <c r="AC330" s="71">
        <v>81.198999999999998</v>
      </c>
      <c r="AD330" s="71">
        <v>71.489999999999995</v>
      </c>
      <c r="AE330" s="71">
        <v>76.723999999999933</v>
      </c>
      <c r="AF330" s="37">
        <v>287.72499999999997</v>
      </c>
      <c r="AG330" s="71">
        <v>74</v>
      </c>
      <c r="AH330" s="71">
        <v>95</v>
      </c>
      <c r="AI330" s="71">
        <v>71</v>
      </c>
      <c r="AJ330" s="71">
        <v>72</v>
      </c>
      <c r="AK330" s="37">
        <v>312</v>
      </c>
      <c r="AL330" s="71">
        <v>62</v>
      </c>
      <c r="AM330" s="71">
        <v>74</v>
      </c>
      <c r="AN330" s="71">
        <v>69</v>
      </c>
      <c r="AO330" s="71">
        <v>96</v>
      </c>
      <c r="AP330" s="37">
        <v>301</v>
      </c>
      <c r="AQ330" s="71">
        <v>49</v>
      </c>
      <c r="AR330" s="71">
        <v>69</v>
      </c>
    </row>
    <row r="331" spans="1:44">
      <c r="A331" s="84" t="s">
        <v>7</v>
      </c>
      <c r="B331" s="24"/>
      <c r="C331" s="73"/>
      <c r="D331" s="73">
        <v>5.7744080872572496</v>
      </c>
      <c r="E331" s="73">
        <v>-0.37404280384841937</v>
      </c>
      <c r="F331" s="73">
        <v>1.293538268506901</v>
      </c>
      <c r="G331" s="24"/>
      <c r="H331" s="73">
        <v>0.14211274925462969</v>
      </c>
      <c r="I331" s="73">
        <v>-9.8312756708857085E-3</v>
      </c>
      <c r="J331" s="73">
        <v>-1.4838912538699733E-2</v>
      </c>
      <c r="K331" s="73">
        <v>-0.11725856544849678</v>
      </c>
      <c r="L331" s="24"/>
      <c r="M331" s="73">
        <v>-0.17284345492219344</v>
      </c>
      <c r="N331" s="73">
        <v>0.10721250840618701</v>
      </c>
      <c r="O331" s="73">
        <v>0.13322805472463073</v>
      </c>
      <c r="P331" s="73">
        <v>0.20738031113076372</v>
      </c>
      <c r="Q331" s="24"/>
      <c r="R331" s="73">
        <v>-0.53391485772628422</v>
      </c>
      <c r="S331" s="73">
        <v>0.62188675651221503</v>
      </c>
      <c r="T331" s="73">
        <v>-0.1565858241822774</v>
      </c>
      <c r="U331" s="73">
        <v>0.32163620539599713</v>
      </c>
      <c r="V331" s="24"/>
      <c r="W331" s="73">
        <v>-0.23062638288905302</v>
      </c>
      <c r="X331" s="73">
        <v>9.9183456870431508E-2</v>
      </c>
      <c r="Y331" s="73">
        <v>-1.6741679774493479E-2</v>
      </c>
      <c r="Z331" s="73">
        <v>0.36723897617840828</v>
      </c>
      <c r="AA331" s="24"/>
      <c r="AB331" s="73">
        <v>-0.32448275063135679</v>
      </c>
      <c r="AC331" s="73">
        <v>0.3924921114007407</v>
      </c>
      <c r="AD331" s="73">
        <v>-0.11957043805958201</v>
      </c>
      <c r="AE331" s="73">
        <v>7.3213036788361219E-2</v>
      </c>
      <c r="AF331" s="24"/>
      <c r="AG331" s="73">
        <v>-3.5503884051925505E-2</v>
      </c>
      <c r="AH331" s="73">
        <v>0.28378378378378377</v>
      </c>
      <c r="AI331" s="73">
        <v>-0.25263157894736843</v>
      </c>
      <c r="AJ331" s="73">
        <v>1.4084507042253502E-2</v>
      </c>
      <c r="AK331" s="24"/>
      <c r="AL331" s="73">
        <v>-0.13888888888888884</v>
      </c>
      <c r="AM331" s="73">
        <v>0.19354838709677424</v>
      </c>
      <c r="AN331" s="73">
        <v>-6.7567567567567544E-2</v>
      </c>
      <c r="AO331" s="73">
        <v>0.39130434782608692</v>
      </c>
      <c r="AP331" s="24"/>
      <c r="AQ331" s="73">
        <v>-0.48958333333333337</v>
      </c>
      <c r="AR331" s="73">
        <v>0.40816326530612246</v>
      </c>
    </row>
    <row r="332" spans="1:44">
      <c r="A332" s="87" t="s">
        <v>8</v>
      </c>
      <c r="B332" s="24"/>
      <c r="C332" s="74"/>
      <c r="D332" s="74"/>
      <c r="E332" s="74"/>
      <c r="F332" s="74"/>
      <c r="G332" s="24">
        <v>0.76328564955660561</v>
      </c>
      <c r="H332" s="74">
        <v>10.107874434690077</v>
      </c>
      <c r="I332" s="74">
        <v>0.62356175142352255</v>
      </c>
      <c r="J332" s="74">
        <v>1.5552383939774153</v>
      </c>
      <c r="K332" s="74">
        <v>-1.6534916162914581E-2</v>
      </c>
      <c r="L332" s="24">
        <v>0.95518397513551889</v>
      </c>
      <c r="M332" s="74">
        <v>-0.28774144104228294</v>
      </c>
      <c r="N332" s="74">
        <v>-0.20354827786377716</v>
      </c>
      <c r="O332" s="74">
        <v>-8.3843802555824243E-2</v>
      </c>
      <c r="P332" s="74">
        <v>0.2530837586393917</v>
      </c>
      <c r="Q332" s="24">
        <v>-9.2284247121886764E-2</v>
      </c>
      <c r="R332" s="74">
        <v>-0.29391392064559518</v>
      </c>
      <c r="S332" s="74">
        <v>3.4301592845103812E-2</v>
      </c>
      <c r="T332" s="74">
        <v>-0.23021264621939952</v>
      </c>
      <c r="U332" s="74">
        <v>-0.15736671549695924</v>
      </c>
      <c r="V332" s="24">
        <v>-0.16059239647540646</v>
      </c>
      <c r="W332" s="74">
        <v>0.39094718796133154</v>
      </c>
      <c r="X332" s="74">
        <v>-5.7328674613894015E-2</v>
      </c>
      <c r="Y332" s="74">
        <v>9.8973020017406377E-2</v>
      </c>
      <c r="Z332" s="74">
        <v>0.13689284585396622</v>
      </c>
      <c r="AA332" s="24">
        <v>0.11743301627979541</v>
      </c>
      <c r="AB332" s="74">
        <v>-1.7974219833266636E-3</v>
      </c>
      <c r="AC332" s="74">
        <v>0.2645652614038092</v>
      </c>
      <c r="AD332" s="74">
        <v>0.13231753674607205</v>
      </c>
      <c r="AE332" s="74">
        <v>-0.11118834132666111</v>
      </c>
      <c r="AF332" s="24">
        <v>5.7478150290716901E-2</v>
      </c>
      <c r="AG332" s="74">
        <v>0.26903553299492367</v>
      </c>
      <c r="AH332" s="74">
        <v>0.16996514735403156</v>
      </c>
      <c r="AI332" s="74">
        <v>-6.8541054692963232E-3</v>
      </c>
      <c r="AJ332" s="74">
        <v>-6.1571346645116765E-2</v>
      </c>
      <c r="AK332" s="24">
        <v>8.4368754887479414E-2</v>
      </c>
      <c r="AL332" s="74">
        <v>-0.16216216216216217</v>
      </c>
      <c r="AM332" s="74">
        <v>-0.22105263157894739</v>
      </c>
      <c r="AN332" s="74">
        <v>-2.8169014084507005E-2</v>
      </c>
      <c r="AO332" s="74">
        <v>0.33333333333333326</v>
      </c>
      <c r="AP332" s="24">
        <v>-3.5256410256410242E-2</v>
      </c>
      <c r="AQ332" s="74">
        <v>-0.20967741935483875</v>
      </c>
      <c r="AR332" s="74">
        <v>-6.7567567567567544E-2</v>
      </c>
    </row>
    <row r="333" spans="1:44">
      <c r="A333" s="70" t="s">
        <v>81</v>
      </c>
      <c r="B333" s="37">
        <v>131</v>
      </c>
      <c r="C333" s="71">
        <v>27</v>
      </c>
      <c r="D333" s="71">
        <v>50</v>
      </c>
      <c r="E333" s="71">
        <v>14</v>
      </c>
      <c r="F333" s="71">
        <v>29</v>
      </c>
      <c r="G333" s="37">
        <v>120</v>
      </c>
      <c r="H333" s="71">
        <v>20</v>
      </c>
      <c r="I333" s="71">
        <v>63</v>
      </c>
      <c r="J333" s="71">
        <v>29</v>
      </c>
      <c r="K333" s="71">
        <v>38</v>
      </c>
      <c r="L333" s="37">
        <v>150</v>
      </c>
      <c r="M333" s="71">
        <v>20</v>
      </c>
      <c r="N333" s="71">
        <v>43</v>
      </c>
      <c r="O333" s="71">
        <v>29</v>
      </c>
      <c r="P333" s="71">
        <v>69</v>
      </c>
      <c r="Q333" s="37">
        <v>160</v>
      </c>
      <c r="R333" s="71">
        <v>49</v>
      </c>
      <c r="S333" s="71">
        <v>71</v>
      </c>
      <c r="T333" s="71">
        <v>85</v>
      </c>
      <c r="U333" s="71">
        <v>80</v>
      </c>
      <c r="V333" s="37">
        <v>285</v>
      </c>
      <c r="W333" s="71">
        <v>81</v>
      </c>
      <c r="X333" s="71">
        <v>29</v>
      </c>
      <c r="Y333" s="71">
        <v>29</v>
      </c>
      <c r="Z333" s="71">
        <v>30</v>
      </c>
      <c r="AA333" s="37">
        <v>169</v>
      </c>
      <c r="AB333" s="71">
        <v>26</v>
      </c>
      <c r="AC333" s="71">
        <v>39</v>
      </c>
      <c r="AD333" s="71">
        <v>16</v>
      </c>
      <c r="AE333" s="71">
        <v>25</v>
      </c>
      <c r="AF333" s="37">
        <v>106</v>
      </c>
      <c r="AG333" s="71">
        <v>33</v>
      </c>
      <c r="AH333" s="71">
        <v>24</v>
      </c>
      <c r="AI333" s="71">
        <v>28</v>
      </c>
      <c r="AJ333" s="71">
        <v>25</v>
      </c>
      <c r="AK333" s="37">
        <v>110</v>
      </c>
      <c r="AL333" s="71">
        <v>56</v>
      </c>
      <c r="AM333" s="71">
        <v>17</v>
      </c>
      <c r="AN333" s="71">
        <v>27</v>
      </c>
      <c r="AO333" s="71">
        <v>27</v>
      </c>
      <c r="AP333" s="37">
        <v>127</v>
      </c>
      <c r="AQ333" s="71">
        <v>45</v>
      </c>
      <c r="AR333" s="71">
        <v>35</v>
      </c>
    </row>
    <row r="334" spans="1:44">
      <c r="A334" s="72" t="s">
        <v>7</v>
      </c>
      <c r="B334" s="24"/>
      <c r="C334" s="73"/>
      <c r="D334" s="73">
        <v>0.85185185185185186</v>
      </c>
      <c r="E334" s="73">
        <v>-0.72</v>
      </c>
      <c r="F334" s="73">
        <v>1.0714285714285716</v>
      </c>
      <c r="G334" s="24"/>
      <c r="H334" s="73">
        <v>-0.31034482758620685</v>
      </c>
      <c r="I334" s="73">
        <v>2.15</v>
      </c>
      <c r="J334" s="73">
        <v>-0.53968253968253976</v>
      </c>
      <c r="K334" s="73">
        <v>0.31034482758620685</v>
      </c>
      <c r="L334" s="24"/>
      <c r="M334" s="73">
        <v>-0.47368421052631582</v>
      </c>
      <c r="N334" s="73">
        <v>1.1499999999999999</v>
      </c>
      <c r="O334" s="73">
        <v>-0.32558139534883723</v>
      </c>
      <c r="P334" s="73">
        <v>1.3793103448275863</v>
      </c>
      <c r="Q334" s="24"/>
      <c r="R334" s="73">
        <v>-0.28985507246376807</v>
      </c>
      <c r="S334" s="73">
        <v>0.44897959183673475</v>
      </c>
      <c r="T334" s="73">
        <v>0.19718309859154926</v>
      </c>
      <c r="U334" s="73">
        <v>-5.8823529411764719E-2</v>
      </c>
      <c r="V334" s="24"/>
      <c r="W334" s="73">
        <v>1.2499999999999956E-2</v>
      </c>
      <c r="X334" s="73">
        <v>-0.64197530864197527</v>
      </c>
      <c r="Y334" s="73">
        <v>0</v>
      </c>
      <c r="Z334" s="73">
        <v>3.4482758620689724E-2</v>
      </c>
      <c r="AA334" s="24"/>
      <c r="AB334" s="73">
        <v>-0.1333333333333333</v>
      </c>
      <c r="AC334" s="73">
        <v>0.5</v>
      </c>
      <c r="AD334" s="73">
        <v>-0.58974358974358976</v>
      </c>
      <c r="AE334" s="73">
        <v>0.5625</v>
      </c>
      <c r="AF334" s="24"/>
      <c r="AG334" s="73">
        <v>0.32000000000000006</v>
      </c>
      <c r="AH334" s="73">
        <v>-0.27272727272727271</v>
      </c>
      <c r="AI334" s="73">
        <v>0.16666666666666674</v>
      </c>
      <c r="AJ334" s="73">
        <v>-0.1071428571428571</v>
      </c>
      <c r="AK334" s="24"/>
      <c r="AL334" s="73">
        <v>1.2400000000000002</v>
      </c>
      <c r="AM334" s="73">
        <v>-0.6964285714285714</v>
      </c>
      <c r="AN334" s="73">
        <v>0.58823529411764697</v>
      </c>
      <c r="AO334" s="73">
        <v>0</v>
      </c>
      <c r="AP334" s="24"/>
      <c r="AQ334" s="73">
        <v>0.66666666666666674</v>
      </c>
      <c r="AR334" s="73">
        <v>-0.22222222222222221</v>
      </c>
    </row>
    <row r="335" spans="1:44">
      <c r="A335" s="72" t="s">
        <v>8</v>
      </c>
      <c r="B335" s="24"/>
      <c r="C335" s="74"/>
      <c r="D335" s="74"/>
      <c r="E335" s="74"/>
      <c r="F335" s="74"/>
      <c r="G335" s="24">
        <v>-8.3969465648854991E-2</v>
      </c>
      <c r="H335" s="74">
        <v>-0.2592592592592593</v>
      </c>
      <c r="I335" s="74">
        <v>0.26</v>
      </c>
      <c r="J335" s="74">
        <v>1.0714285714285716</v>
      </c>
      <c r="K335" s="74">
        <v>0.31034482758620685</v>
      </c>
      <c r="L335" s="24">
        <v>0.25</v>
      </c>
      <c r="M335" s="74">
        <v>0</v>
      </c>
      <c r="N335" s="74">
        <v>-0.31746031746031744</v>
      </c>
      <c r="O335" s="74">
        <v>0</v>
      </c>
      <c r="P335" s="74">
        <v>0.81578947368421062</v>
      </c>
      <c r="Q335" s="24">
        <v>6.6666666666666652E-2</v>
      </c>
      <c r="R335" s="74">
        <v>1.4500000000000002</v>
      </c>
      <c r="S335" s="74">
        <v>0.65116279069767447</v>
      </c>
      <c r="T335" s="74">
        <v>1.9310344827586206</v>
      </c>
      <c r="U335" s="74">
        <v>0.15942028985507251</v>
      </c>
      <c r="V335" s="24">
        <v>0.78125</v>
      </c>
      <c r="W335" s="74">
        <v>0.65306122448979598</v>
      </c>
      <c r="X335" s="74">
        <v>-0.59154929577464788</v>
      </c>
      <c r="Y335" s="74">
        <v>-0.6588235294117647</v>
      </c>
      <c r="Z335" s="74">
        <v>-0.625</v>
      </c>
      <c r="AA335" s="24">
        <v>-0.40701754385964917</v>
      </c>
      <c r="AB335" s="74">
        <v>-0.67901234567901236</v>
      </c>
      <c r="AC335" s="74">
        <v>0.34482758620689657</v>
      </c>
      <c r="AD335" s="74">
        <v>-0.44827586206896552</v>
      </c>
      <c r="AE335" s="74">
        <v>-0.16666666666666663</v>
      </c>
      <c r="AF335" s="24">
        <v>-0.37278106508875741</v>
      </c>
      <c r="AG335" s="74">
        <v>0.26923076923076916</v>
      </c>
      <c r="AH335" s="74">
        <v>-0.38461538461538458</v>
      </c>
      <c r="AI335" s="74">
        <v>0.75</v>
      </c>
      <c r="AJ335" s="74">
        <v>0</v>
      </c>
      <c r="AK335" s="24">
        <v>3.7735849056603765E-2</v>
      </c>
      <c r="AL335" s="74">
        <v>0.69696969696969702</v>
      </c>
      <c r="AM335" s="74">
        <v>-0.29166666666666663</v>
      </c>
      <c r="AN335" s="74">
        <v>-3.5714285714285698E-2</v>
      </c>
      <c r="AO335" s="74">
        <v>8.0000000000000071E-2</v>
      </c>
      <c r="AP335" s="24">
        <v>0.15454545454545454</v>
      </c>
      <c r="AQ335" s="74">
        <v>-0.1964285714285714</v>
      </c>
      <c r="AR335" s="74">
        <v>1.0588235294117645</v>
      </c>
    </row>
    <row r="336" spans="1:44">
      <c r="A336" s="70" t="s">
        <v>80</v>
      </c>
      <c r="B336" s="37">
        <v>103.491</v>
      </c>
      <c r="C336" s="71">
        <v>27.506999999999998</v>
      </c>
      <c r="D336" s="71">
        <v>30.92</v>
      </c>
      <c r="E336" s="71">
        <v>33.301000000000002</v>
      </c>
      <c r="F336" s="71">
        <v>26.93</v>
      </c>
      <c r="G336" s="37">
        <v>118.658</v>
      </c>
      <c r="H336" s="71">
        <v>21.448</v>
      </c>
      <c r="I336" s="71">
        <v>26.094999999999999</v>
      </c>
      <c r="J336" s="71">
        <v>33.475000000000001</v>
      </c>
      <c r="K336" s="71">
        <v>38.912000000000013</v>
      </c>
      <c r="L336" s="37">
        <v>119.93</v>
      </c>
      <c r="M336" s="71">
        <v>36.731000000000002</v>
      </c>
      <c r="N336" s="71">
        <v>32.765999999999998</v>
      </c>
      <c r="O336" s="71">
        <v>30.022999999999996</v>
      </c>
      <c r="P336" s="71">
        <v>80.244000000000028</v>
      </c>
      <c r="Q336" s="37">
        <v>179.76400000000001</v>
      </c>
      <c r="R336" s="71">
        <v>46.023000000000003</v>
      </c>
      <c r="S336" s="71">
        <v>46.972000000000001</v>
      </c>
      <c r="T336" s="71">
        <v>91.673999999999992</v>
      </c>
      <c r="U336" s="71">
        <v>103.74900000000002</v>
      </c>
      <c r="V336" s="37">
        <v>288.41800000000001</v>
      </c>
      <c r="W336" s="71">
        <v>71.048000000000002</v>
      </c>
      <c r="X336" s="71">
        <v>35.771999999999998</v>
      </c>
      <c r="Y336" s="71">
        <v>29.675999999999998</v>
      </c>
      <c r="Z336" s="71">
        <v>38.865000000000009</v>
      </c>
      <c r="AA336" s="37">
        <v>175.36099999999999</v>
      </c>
      <c r="AB336" s="71">
        <v>30.884</v>
      </c>
      <c r="AC336" s="71">
        <v>27.618000000000002</v>
      </c>
      <c r="AD336" s="71">
        <v>25.036999999999999</v>
      </c>
      <c r="AE336" s="71">
        <v>20.976000000000006</v>
      </c>
      <c r="AF336" s="37">
        <v>104.515</v>
      </c>
      <c r="AG336" s="71">
        <v>30.760999999999999</v>
      </c>
      <c r="AH336" s="71">
        <v>23.86</v>
      </c>
      <c r="AI336" s="71">
        <v>27.344000000000001</v>
      </c>
      <c r="AJ336" s="71">
        <v>28.035000000000007</v>
      </c>
      <c r="AK336" s="37">
        <v>110</v>
      </c>
      <c r="AL336" s="71">
        <v>52.957000000000001</v>
      </c>
      <c r="AM336" s="71">
        <v>25.783999999999999</v>
      </c>
      <c r="AN336" s="71">
        <v>28.239000000000001</v>
      </c>
      <c r="AO336" s="71">
        <v>21.020000000000003</v>
      </c>
      <c r="AP336" s="37">
        <v>128</v>
      </c>
      <c r="AQ336" s="71">
        <v>37</v>
      </c>
      <c r="AR336" s="71">
        <v>33</v>
      </c>
    </row>
    <row r="337" spans="1:44">
      <c r="A337" s="72" t="s">
        <v>7</v>
      </c>
      <c r="B337" s="24"/>
      <c r="C337" s="73"/>
      <c r="D337" s="73">
        <v>0.12407750754353453</v>
      </c>
      <c r="E337" s="73">
        <v>7.7005174644243279E-2</v>
      </c>
      <c r="F337" s="73">
        <v>-0.19131557610882566</v>
      </c>
      <c r="G337" s="24"/>
      <c r="H337" s="73">
        <v>-0.20356479762346824</v>
      </c>
      <c r="I337" s="73">
        <v>0.21666355837374107</v>
      </c>
      <c r="J337" s="73">
        <v>0.28281279938685588</v>
      </c>
      <c r="K337" s="73">
        <v>0.16241971620612428</v>
      </c>
      <c r="L337" s="24"/>
      <c r="M337" s="73">
        <v>-5.6049547697368696E-2</v>
      </c>
      <c r="N337" s="73">
        <v>-0.1079469657782256</v>
      </c>
      <c r="O337" s="73">
        <v>-8.3714826344381432E-2</v>
      </c>
      <c r="P337" s="73">
        <v>1.6727508909835804</v>
      </c>
      <c r="Q337" s="24"/>
      <c r="R337" s="73">
        <v>-0.42646179153581587</v>
      </c>
      <c r="S337" s="73">
        <v>2.0620124720248434E-2</v>
      </c>
      <c r="T337" s="73">
        <v>0.95167333730733183</v>
      </c>
      <c r="U337" s="73">
        <v>0.13171673538844209</v>
      </c>
      <c r="V337" s="24"/>
      <c r="W337" s="73">
        <v>-0.31519339945445268</v>
      </c>
      <c r="X337" s="73">
        <v>-0.49650940209435879</v>
      </c>
      <c r="Y337" s="73">
        <v>-0.17041261321704126</v>
      </c>
      <c r="Z337" s="73">
        <v>0.30964415689446056</v>
      </c>
      <c r="AA337" s="24"/>
      <c r="AB337" s="73">
        <v>-0.20535185899909958</v>
      </c>
      <c r="AC337" s="73">
        <v>-0.10575055044683324</v>
      </c>
      <c r="AD337" s="73">
        <v>-9.3453544789630083E-2</v>
      </c>
      <c r="AE337" s="73">
        <v>-0.16219994408275729</v>
      </c>
      <c r="AF337" s="24"/>
      <c r="AG337" s="73">
        <v>0.46648550724637627</v>
      </c>
      <c r="AH337" s="73">
        <v>-0.22434251162185881</v>
      </c>
      <c r="AI337" s="73">
        <v>0.14601844090528093</v>
      </c>
      <c r="AJ337" s="73">
        <v>2.5270626097133153E-2</v>
      </c>
      <c r="AK337" s="24"/>
      <c r="AL337" s="73">
        <v>0.88896022828607046</v>
      </c>
      <c r="AM337" s="73">
        <v>-0.51311441358082976</v>
      </c>
      <c r="AN337" s="73">
        <v>9.5214086255041908E-2</v>
      </c>
      <c r="AO337" s="73">
        <v>-0.25563936400014153</v>
      </c>
      <c r="AP337" s="24"/>
      <c r="AQ337" s="73">
        <v>0.76022835394862009</v>
      </c>
      <c r="AR337" s="73">
        <v>-0.10810810810810811</v>
      </c>
    </row>
    <row r="338" spans="1:44">
      <c r="A338" s="72" t="s">
        <v>8</v>
      </c>
      <c r="B338" s="24"/>
      <c r="C338" s="74"/>
      <c r="D338" s="74"/>
      <c r="E338" s="74"/>
      <c r="F338" s="74"/>
      <c r="G338" s="24">
        <v>0.14655380661120287</v>
      </c>
      <c r="H338" s="74">
        <v>-0.2202712036936052</v>
      </c>
      <c r="I338" s="74">
        <v>-0.15604786545924976</v>
      </c>
      <c r="J338" s="74">
        <v>5.2250683162666789E-3</v>
      </c>
      <c r="K338" s="74">
        <v>0.44493130337913156</v>
      </c>
      <c r="L338" s="24">
        <v>1.0719884036474614E-2</v>
      </c>
      <c r="M338" s="74">
        <v>0.71256061171204776</v>
      </c>
      <c r="N338" s="74">
        <v>0.25564284345660093</v>
      </c>
      <c r="O338" s="74">
        <v>-0.10312173263629587</v>
      </c>
      <c r="P338" s="74">
        <v>1.0621916118421053</v>
      </c>
      <c r="Q338" s="24">
        <v>0.49890769615609099</v>
      </c>
      <c r="R338" s="74">
        <v>0.25297432686286792</v>
      </c>
      <c r="S338" s="74">
        <v>0.43355917719587378</v>
      </c>
      <c r="T338" s="74">
        <v>2.0534590147553544</v>
      </c>
      <c r="U338" s="74">
        <v>0.29291909675489736</v>
      </c>
      <c r="V338" s="24">
        <v>0.6044258027191205</v>
      </c>
      <c r="W338" s="74">
        <v>0.5437498641983356</v>
      </c>
      <c r="X338" s="74">
        <v>-0.23843992165545436</v>
      </c>
      <c r="Y338" s="74">
        <v>-0.67628771516460495</v>
      </c>
      <c r="Z338" s="74">
        <v>-0.62539397970100918</v>
      </c>
      <c r="AA338" s="24">
        <v>-0.39199009770541371</v>
      </c>
      <c r="AB338" s="74">
        <v>-0.5653079608152235</v>
      </c>
      <c r="AC338" s="74">
        <v>-0.22794364307279424</v>
      </c>
      <c r="AD338" s="74">
        <v>-0.15632160668553707</v>
      </c>
      <c r="AE338" s="74">
        <v>-0.46028560401389418</v>
      </c>
      <c r="AF338" s="24">
        <v>-0.40400088959346714</v>
      </c>
      <c r="AG338" s="74">
        <v>-3.9826447351379857E-3</v>
      </c>
      <c r="AH338" s="74">
        <v>-0.13607067854297927</v>
      </c>
      <c r="AI338" s="74">
        <v>9.2143627431401587E-2</v>
      </c>
      <c r="AJ338" s="74">
        <v>0.33652745995423339</v>
      </c>
      <c r="AK338" s="24">
        <v>5.2480505190642512E-2</v>
      </c>
      <c r="AL338" s="74">
        <v>0.7215630181073438</v>
      </c>
      <c r="AM338" s="74">
        <v>8.0637049455155152E-2</v>
      </c>
      <c r="AN338" s="74">
        <v>3.2731129315389129E-2</v>
      </c>
      <c r="AO338" s="74">
        <v>-0.25022293561619413</v>
      </c>
      <c r="AP338" s="24">
        <v>0.16363636363636358</v>
      </c>
      <c r="AQ338" s="74">
        <v>-0.30131993881828656</v>
      </c>
      <c r="AR338" s="74">
        <v>0.27986348122866889</v>
      </c>
    </row>
    <row r="339" spans="1:44" s="36" customFormat="1" ht="14.25">
      <c r="A339" s="70" t="s">
        <v>79</v>
      </c>
      <c r="B339" s="37">
        <v>99.564999999999998</v>
      </c>
      <c r="C339" s="71">
        <v>27.506999999999998</v>
      </c>
      <c r="D339" s="71">
        <v>30.92</v>
      </c>
      <c r="E339" s="71">
        <v>33.301000000000002</v>
      </c>
      <c r="F339" s="71">
        <v>26.417999999999999</v>
      </c>
      <c r="G339" s="37">
        <v>118.146</v>
      </c>
      <c r="H339" s="71">
        <v>21.341000000000001</v>
      </c>
      <c r="I339" s="71">
        <v>26.049999999999997</v>
      </c>
      <c r="J339" s="71">
        <v>33.475000000000001</v>
      </c>
      <c r="K339" s="71">
        <v>38.908000000000008</v>
      </c>
      <c r="L339" s="37">
        <v>119.774</v>
      </c>
      <c r="M339" s="71">
        <v>36.71</v>
      </c>
      <c r="N339" s="71">
        <v>32.765999999999998</v>
      </c>
      <c r="O339" s="71">
        <v>29.921999999999997</v>
      </c>
      <c r="P339" s="71">
        <v>80.232000000000028</v>
      </c>
      <c r="Q339" s="37">
        <v>179.63000000000002</v>
      </c>
      <c r="R339" s="71">
        <v>45.767000000000003</v>
      </c>
      <c r="S339" s="71">
        <v>46.972000000000001</v>
      </c>
      <c r="T339" s="71">
        <v>91.576999999999998</v>
      </c>
      <c r="U339" s="71">
        <v>103.32200000000003</v>
      </c>
      <c r="V339" s="37">
        <v>287.63800000000003</v>
      </c>
      <c r="W339" s="71">
        <v>70.626000000000005</v>
      </c>
      <c r="X339" s="71">
        <v>35.650999999999996</v>
      </c>
      <c r="Y339" s="71">
        <v>28.602999999999998</v>
      </c>
      <c r="Z339" s="71">
        <v>38.155999999999992</v>
      </c>
      <c r="AA339" s="37">
        <v>173.036</v>
      </c>
      <c r="AB339" s="71">
        <v>30.711000000000002</v>
      </c>
      <c r="AC339" s="71">
        <v>27.143000000000001</v>
      </c>
      <c r="AD339" s="71">
        <v>21.41</v>
      </c>
      <c r="AE339" s="71">
        <v>17.895000000000007</v>
      </c>
      <c r="AF339" s="37">
        <v>97.159000000000006</v>
      </c>
      <c r="AG339" s="71">
        <v>31</v>
      </c>
      <c r="AH339" s="71">
        <v>23</v>
      </c>
      <c r="AI339" s="71">
        <v>27</v>
      </c>
      <c r="AJ339" s="71">
        <v>27</v>
      </c>
      <c r="AK339" s="37">
        <v>108</v>
      </c>
      <c r="AL339" s="71">
        <v>53</v>
      </c>
      <c r="AM339" s="71">
        <v>26</v>
      </c>
      <c r="AN339" s="71">
        <v>28</v>
      </c>
      <c r="AO339" s="71">
        <v>21</v>
      </c>
      <c r="AP339" s="37">
        <v>128</v>
      </c>
      <c r="AQ339" s="71">
        <v>37</v>
      </c>
      <c r="AR339" s="71">
        <v>33</v>
      </c>
    </row>
    <row r="340" spans="1:44">
      <c r="A340" s="72" t="s">
        <v>7</v>
      </c>
      <c r="B340" s="24"/>
      <c r="C340" s="73"/>
      <c r="D340" s="73">
        <v>0.12407750754353453</v>
      </c>
      <c r="E340" s="73">
        <v>7.7005174644243279E-2</v>
      </c>
      <c r="F340" s="73">
        <v>-0.20669048977508186</v>
      </c>
      <c r="G340" s="24"/>
      <c r="H340" s="73">
        <v>-0.19217957453251566</v>
      </c>
      <c r="I340" s="73">
        <v>0.22065507708167353</v>
      </c>
      <c r="J340" s="73">
        <v>0.28502879078694843</v>
      </c>
      <c r="K340" s="73">
        <v>0.16230022404779709</v>
      </c>
      <c r="L340" s="24"/>
      <c r="M340" s="73">
        <v>-5.6492238100133818E-2</v>
      </c>
      <c r="N340" s="73">
        <v>-0.10743666575864896</v>
      </c>
      <c r="O340" s="73">
        <v>-8.6797289873649541E-2</v>
      </c>
      <c r="P340" s="73">
        <v>1.6813715660717876</v>
      </c>
      <c r="Q340" s="24"/>
      <c r="R340" s="73">
        <v>-0.4295667564064215</v>
      </c>
      <c r="S340" s="73">
        <v>2.6329014355321423E-2</v>
      </c>
      <c r="T340" s="73">
        <v>0.94960827727156594</v>
      </c>
      <c r="U340" s="73">
        <v>0.12825272721316527</v>
      </c>
      <c r="V340" s="24"/>
      <c r="W340" s="73">
        <v>-0.31644761038307445</v>
      </c>
      <c r="X340" s="73">
        <v>-0.49521422705519225</v>
      </c>
      <c r="Y340" s="73">
        <v>-0.19769431432498386</v>
      </c>
      <c r="Z340" s="73">
        <v>0.33398594553018901</v>
      </c>
      <c r="AA340" s="24"/>
      <c r="AB340" s="73">
        <v>-0.1951200335464931</v>
      </c>
      <c r="AC340" s="73">
        <v>-0.11617987040474098</v>
      </c>
      <c r="AD340" s="73">
        <v>-0.21121467781748515</v>
      </c>
      <c r="AE340" s="73">
        <v>-0.16417561886968679</v>
      </c>
      <c r="AF340" s="24"/>
      <c r="AG340" s="73">
        <v>0.73232746577256158</v>
      </c>
      <c r="AH340" s="73">
        <v>-0.25806451612903225</v>
      </c>
      <c r="AI340" s="73">
        <v>0.17391304347826098</v>
      </c>
      <c r="AJ340" s="73">
        <v>0</v>
      </c>
      <c r="AK340" s="24"/>
      <c r="AL340" s="73">
        <v>0.96296296296296302</v>
      </c>
      <c r="AM340" s="73">
        <v>-0.50943396226415094</v>
      </c>
      <c r="AN340" s="73">
        <v>7.6923076923076872E-2</v>
      </c>
      <c r="AO340" s="73">
        <v>-0.25</v>
      </c>
      <c r="AP340" s="24"/>
      <c r="AQ340" s="73">
        <v>0.76190476190476186</v>
      </c>
      <c r="AR340" s="73">
        <v>-0.10810810810810811</v>
      </c>
    </row>
    <row r="341" spans="1:44">
      <c r="A341" s="72" t="s">
        <v>8</v>
      </c>
      <c r="B341" s="24"/>
      <c r="C341" s="74"/>
      <c r="D341" s="74"/>
      <c r="E341" s="74"/>
      <c r="F341" s="74"/>
      <c r="G341" s="24">
        <v>0.18662180485110236</v>
      </c>
      <c r="H341" s="74">
        <v>-0.2241611226233321</v>
      </c>
      <c r="I341" s="74">
        <v>-0.15750323415265211</v>
      </c>
      <c r="J341" s="74">
        <v>5.2250683162666789E-3</v>
      </c>
      <c r="K341" s="74">
        <v>0.4727837080778261</v>
      </c>
      <c r="L341" s="24">
        <v>1.3779560882298147E-2</v>
      </c>
      <c r="M341" s="74">
        <v>0.7201630663980132</v>
      </c>
      <c r="N341" s="74">
        <v>0.25781190019193856</v>
      </c>
      <c r="O341" s="74">
        <v>-0.10613890963405537</v>
      </c>
      <c r="P341" s="74">
        <v>1.0620951989308116</v>
      </c>
      <c r="Q341" s="24">
        <v>0.49974117922086614</v>
      </c>
      <c r="R341" s="74">
        <v>0.24671751566330702</v>
      </c>
      <c r="S341" s="74">
        <v>0.43355917719587378</v>
      </c>
      <c r="T341" s="74">
        <v>2.0605240291424374</v>
      </c>
      <c r="U341" s="74">
        <v>0.28779040781732967</v>
      </c>
      <c r="V341" s="24">
        <v>0.60128040973111396</v>
      </c>
      <c r="W341" s="74">
        <v>0.54316428867961641</v>
      </c>
      <c r="X341" s="74">
        <v>-0.24101592438048214</v>
      </c>
      <c r="Y341" s="74">
        <v>-0.68766174912914813</v>
      </c>
      <c r="Z341" s="74">
        <v>-0.63070788409051337</v>
      </c>
      <c r="AA341" s="24">
        <v>-0.39842440845785332</v>
      </c>
      <c r="AB341" s="74">
        <v>-0.56516013932546083</v>
      </c>
      <c r="AC341" s="74">
        <v>-0.23864688227539188</v>
      </c>
      <c r="AD341" s="74">
        <v>-0.25147711778484771</v>
      </c>
      <c r="AE341" s="74">
        <v>-0.53100429814445937</v>
      </c>
      <c r="AF341" s="24">
        <v>-0.43850412630897617</v>
      </c>
      <c r="AG341" s="74">
        <v>9.4103090098009989E-3</v>
      </c>
      <c r="AH341" s="74">
        <v>-0.15263603875769072</v>
      </c>
      <c r="AI341" s="74">
        <v>0.26109294722092469</v>
      </c>
      <c r="AJ341" s="74">
        <v>0.50880134115674713</v>
      </c>
      <c r="AK341" s="24">
        <v>0.11157998744326303</v>
      </c>
      <c r="AL341" s="74">
        <v>0.70967741935483875</v>
      </c>
      <c r="AM341" s="74">
        <v>0.13043478260869557</v>
      </c>
      <c r="AN341" s="74">
        <v>3.7037037037036979E-2</v>
      </c>
      <c r="AO341" s="74">
        <v>-0.22222222222222221</v>
      </c>
      <c r="AP341" s="24">
        <v>0.18518518518518512</v>
      </c>
      <c r="AQ341" s="74">
        <v>-0.30188679245283023</v>
      </c>
      <c r="AR341" s="74">
        <v>0.26923076923076916</v>
      </c>
    </row>
    <row r="342" spans="1:44" s="36" customFormat="1">
      <c r="A342" s="70" t="s">
        <v>78</v>
      </c>
      <c r="B342" s="37">
        <v>-6.8709999999999951</v>
      </c>
      <c r="C342" s="71">
        <v>-19.988999999999997</v>
      </c>
      <c r="D342" s="71">
        <v>20.009999999999998</v>
      </c>
      <c r="E342" s="71">
        <v>-1.4210000000000029</v>
      </c>
      <c r="F342" s="71">
        <v>46.7</v>
      </c>
      <c r="G342" s="37">
        <v>45.3</v>
      </c>
      <c r="H342" s="71">
        <v>62.167999999999999</v>
      </c>
      <c r="I342" s="71">
        <v>56.638000000000005</v>
      </c>
      <c r="J342" s="71">
        <v>47.985999999999997</v>
      </c>
      <c r="K342" s="71">
        <v>33.001000000000012</v>
      </c>
      <c r="L342" s="37">
        <v>199.79300000000001</v>
      </c>
      <c r="M342" s="71">
        <v>22.769999999999996</v>
      </c>
      <c r="N342" s="71">
        <v>33.091000000000001</v>
      </c>
      <c r="O342" s="71">
        <v>44.709000000000003</v>
      </c>
      <c r="P342" s="71">
        <v>9.8759999999999977</v>
      </c>
      <c r="Q342" s="37">
        <v>110.446</v>
      </c>
      <c r="R342" s="71">
        <v>-3.7690000000000055</v>
      </c>
      <c r="S342" s="71">
        <v>21.143999999999998</v>
      </c>
      <c r="T342" s="71">
        <v>-34.127000000000002</v>
      </c>
      <c r="U342" s="71">
        <v>-27.394000000000005</v>
      </c>
      <c r="V342" s="37">
        <v>-44.146000000000015</v>
      </c>
      <c r="W342" s="71">
        <v>-12.209000000000003</v>
      </c>
      <c r="X342" s="71">
        <v>28.560000000000002</v>
      </c>
      <c r="Y342" s="71">
        <v>34.533000000000001</v>
      </c>
      <c r="Z342" s="71">
        <v>48.165999999999954</v>
      </c>
      <c r="AA342" s="37">
        <v>99.049999999999955</v>
      </c>
      <c r="AB342" s="71">
        <v>27.601000000000003</v>
      </c>
      <c r="AC342" s="71">
        <v>54.055999999999997</v>
      </c>
      <c r="AD342" s="71">
        <v>50.08</v>
      </c>
      <c r="AE342" s="71">
        <v>58.828999999999994</v>
      </c>
      <c r="AF342" s="37">
        <v>190.56599999999997</v>
      </c>
      <c r="AG342" s="71">
        <v>43</v>
      </c>
      <c r="AH342" s="71">
        <v>72</v>
      </c>
      <c r="AI342" s="71">
        <v>44</v>
      </c>
      <c r="AJ342" s="150">
        <v>45</v>
      </c>
      <c r="AK342" s="37">
        <v>204</v>
      </c>
      <c r="AL342" s="71">
        <v>9</v>
      </c>
      <c r="AM342" s="71">
        <v>48</v>
      </c>
      <c r="AN342" s="71">
        <v>41</v>
      </c>
      <c r="AO342" s="71">
        <v>75</v>
      </c>
      <c r="AP342" s="37">
        <v>173</v>
      </c>
      <c r="AQ342" s="71">
        <v>12</v>
      </c>
      <c r="AR342" s="71">
        <v>36</v>
      </c>
    </row>
    <row r="343" spans="1:44">
      <c r="A343" s="72" t="s">
        <v>7</v>
      </c>
      <c r="B343" s="24"/>
      <c r="C343" s="73"/>
      <c r="D343" s="88" t="s">
        <v>46</v>
      </c>
      <c r="E343" s="88" t="s">
        <v>46</v>
      </c>
      <c r="F343" s="88" t="s">
        <v>46</v>
      </c>
      <c r="G343" s="24"/>
      <c r="H343" s="73">
        <v>0.33122055674518203</v>
      </c>
      <c r="I343" s="73">
        <v>-8.8952515763736861E-2</v>
      </c>
      <c r="J343" s="73">
        <v>-0.15275963134291481</v>
      </c>
      <c r="K343" s="73">
        <v>-0.31227858125286512</v>
      </c>
      <c r="L343" s="24"/>
      <c r="M343" s="73">
        <v>-0.31002090845731989</v>
      </c>
      <c r="N343" s="73">
        <v>0.45327184892402306</v>
      </c>
      <c r="O343" s="73">
        <v>0.35109244205373069</v>
      </c>
      <c r="P343" s="73">
        <v>-0.77910487821244057</v>
      </c>
      <c r="Q343" s="24"/>
      <c r="R343" s="88" t="s">
        <v>46</v>
      </c>
      <c r="S343" s="88" t="s">
        <v>46</v>
      </c>
      <c r="T343" s="88" t="s">
        <v>46</v>
      </c>
      <c r="U343" s="73">
        <v>-0.19729246637559694</v>
      </c>
      <c r="V343" s="24"/>
      <c r="W343" s="73">
        <v>-0.55431846389720374</v>
      </c>
      <c r="X343" s="88" t="s">
        <v>46</v>
      </c>
      <c r="Y343" s="73">
        <v>0.2091386554621848</v>
      </c>
      <c r="Z343" s="73">
        <v>0.39478180291315423</v>
      </c>
      <c r="AA343" s="24"/>
      <c r="AB343" s="73">
        <v>-0.42696092679483388</v>
      </c>
      <c r="AC343" s="73">
        <v>0.9584797652258974</v>
      </c>
      <c r="AD343" s="73">
        <v>-7.3553352079325118E-2</v>
      </c>
      <c r="AE343" s="73">
        <v>0.17470047923322674</v>
      </c>
      <c r="AF343" s="24"/>
      <c r="AG343" s="73">
        <v>-0.26906797667816884</v>
      </c>
      <c r="AH343" s="73">
        <v>0.67441860465116288</v>
      </c>
      <c r="AI343" s="73">
        <v>-0.38888888888888884</v>
      </c>
      <c r="AJ343" s="73">
        <v>2.2727272727272707E-2</v>
      </c>
      <c r="AK343" s="24"/>
      <c r="AL343" s="73">
        <v>-0.8</v>
      </c>
      <c r="AM343" s="73">
        <v>4.333333333333333</v>
      </c>
      <c r="AN343" s="73">
        <v>-0.14583333333333337</v>
      </c>
      <c r="AO343" s="73">
        <v>0.8292682926829269</v>
      </c>
      <c r="AP343" s="24"/>
      <c r="AQ343" s="73">
        <v>-0.84</v>
      </c>
      <c r="AR343" s="73">
        <v>2</v>
      </c>
    </row>
    <row r="344" spans="1:44">
      <c r="A344" s="72" t="s">
        <v>8</v>
      </c>
      <c r="B344" s="24"/>
      <c r="C344" s="74"/>
      <c r="D344" s="74"/>
      <c r="E344" s="74"/>
      <c r="F344" s="74"/>
      <c r="G344" s="95" t="s">
        <v>46</v>
      </c>
      <c r="H344" s="85" t="s">
        <v>52</v>
      </c>
      <c r="I344" s="74">
        <v>1.83048475762119</v>
      </c>
      <c r="J344" s="74">
        <v>-34.769176636171636</v>
      </c>
      <c r="K344" s="74">
        <v>-0.29334047109207684</v>
      </c>
      <c r="L344" s="24">
        <v>3.4104415011037528</v>
      </c>
      <c r="M344" s="74">
        <v>-0.63373439711748814</v>
      </c>
      <c r="N344" s="74">
        <v>-0.4157456124863167</v>
      </c>
      <c r="O344" s="74">
        <v>-6.8290751469178401E-2</v>
      </c>
      <c r="P344" s="74">
        <v>-0.70073634132299034</v>
      </c>
      <c r="Q344" s="24">
        <v>-0.4471978497745166</v>
      </c>
      <c r="R344" s="88" t="s">
        <v>46</v>
      </c>
      <c r="S344" s="74">
        <v>-0.36103472243208135</v>
      </c>
      <c r="T344" s="88" t="s">
        <v>46</v>
      </c>
      <c r="U344" s="88" t="s">
        <v>46</v>
      </c>
      <c r="V344" s="95" t="s">
        <v>46</v>
      </c>
      <c r="W344" s="74">
        <v>2.2393207747413069</v>
      </c>
      <c r="X344" s="74">
        <v>0.35073779795686733</v>
      </c>
      <c r="Y344" s="88" t="s">
        <v>46</v>
      </c>
      <c r="Z344" s="88" t="s">
        <v>46</v>
      </c>
      <c r="AA344" s="95" t="s">
        <v>46</v>
      </c>
      <c r="AB344" s="88" t="s">
        <v>46</v>
      </c>
      <c r="AC344" s="74">
        <v>0.89271708683473361</v>
      </c>
      <c r="AD344" s="74">
        <v>0.45020704833058223</v>
      </c>
      <c r="AE344" s="74">
        <v>0.22138022671594171</v>
      </c>
      <c r="AF344" s="24">
        <v>0.92393740535083357</v>
      </c>
      <c r="AG344" s="74">
        <v>0.55791456831274222</v>
      </c>
      <c r="AH344" s="74">
        <v>0.33195204972620984</v>
      </c>
      <c r="AI344" s="74">
        <v>-0.12140575079872207</v>
      </c>
      <c r="AJ344" s="74">
        <v>-0.23507113838413018</v>
      </c>
      <c r="AK344" s="24">
        <v>7.0495261484210259E-2</v>
      </c>
      <c r="AL344" s="74">
        <v>-0.79069767441860461</v>
      </c>
      <c r="AM344" s="74">
        <v>-0.33333333333333337</v>
      </c>
      <c r="AN344" s="74">
        <v>-6.8181818181818232E-2</v>
      </c>
      <c r="AO344" s="74">
        <v>0.66666666666666674</v>
      </c>
      <c r="AP344" s="24">
        <v>-0.15196078431372551</v>
      </c>
      <c r="AQ344" s="74">
        <v>0.33333333333333326</v>
      </c>
      <c r="AR344" s="74">
        <v>-0.25</v>
      </c>
    </row>
    <row r="345" spans="1:44">
      <c r="A345" s="32"/>
      <c r="B345" s="37"/>
      <c r="C345" s="86"/>
      <c r="D345" s="86"/>
      <c r="E345" s="86"/>
      <c r="F345" s="86"/>
      <c r="G345" s="37"/>
      <c r="H345" s="86"/>
      <c r="I345" s="86"/>
      <c r="J345" s="86"/>
      <c r="K345" s="86"/>
      <c r="L345" s="37"/>
      <c r="M345" s="86"/>
      <c r="N345" s="86"/>
      <c r="O345" s="86"/>
      <c r="P345" s="86"/>
      <c r="Q345" s="37"/>
      <c r="R345" s="86"/>
      <c r="S345" s="86"/>
      <c r="T345" s="86"/>
      <c r="U345" s="86"/>
      <c r="V345" s="37"/>
      <c r="W345" s="86"/>
      <c r="X345" s="86"/>
      <c r="Y345" s="86"/>
      <c r="Z345" s="86"/>
      <c r="AA345" s="37"/>
      <c r="AB345" s="86"/>
      <c r="AC345" s="86"/>
      <c r="AD345" s="86"/>
      <c r="AE345" s="86"/>
      <c r="AF345" s="37"/>
      <c r="AG345" s="86"/>
      <c r="AH345" s="86"/>
      <c r="AI345" s="86"/>
      <c r="AJ345" s="86"/>
      <c r="AK345" s="37"/>
      <c r="AL345" s="86"/>
      <c r="AM345" s="86"/>
      <c r="AN345" s="86"/>
      <c r="AO345" s="86"/>
      <c r="AP345" s="37"/>
      <c r="AQ345" s="86"/>
      <c r="AR345" s="86"/>
    </row>
    <row r="346" spans="1:44">
      <c r="A346" s="50" t="s">
        <v>20</v>
      </c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</row>
    <row r="347" spans="1:44" s="36" customFormat="1">
      <c r="A347" s="36" t="s">
        <v>120</v>
      </c>
      <c r="B347" s="56">
        <v>0.34135635839502676</v>
      </c>
      <c r="C347" s="82" t="s">
        <v>56</v>
      </c>
      <c r="D347" s="82" t="s">
        <v>56</v>
      </c>
      <c r="E347" s="82" t="s">
        <v>56</v>
      </c>
      <c r="F347" s="82" t="s">
        <v>56</v>
      </c>
      <c r="G347" s="56">
        <v>0.40282467400685723</v>
      </c>
      <c r="H347" s="56">
        <v>0.3852198835095072</v>
      </c>
      <c r="I347" s="56">
        <v>0.41932827894818997</v>
      </c>
      <c r="J347" s="56">
        <v>0.41204990315323448</v>
      </c>
      <c r="K347" s="56">
        <v>0.42517388713729226</v>
      </c>
      <c r="L347" s="56">
        <v>0.41057383195159936</v>
      </c>
      <c r="M347" s="56">
        <v>0.38761949172301235</v>
      </c>
      <c r="N347" s="56">
        <v>0.4147058823529412</v>
      </c>
      <c r="O347" s="56">
        <v>0.40014163286573373</v>
      </c>
      <c r="P347" s="56">
        <v>0.41431885979449773</v>
      </c>
      <c r="Q347" s="56">
        <v>0.40421045311412279</v>
      </c>
      <c r="R347" s="79">
        <v>0.41286311462719372</v>
      </c>
      <c r="S347" s="79">
        <v>0.41811930538050363</v>
      </c>
      <c r="T347" s="79">
        <v>0.40492987869213354</v>
      </c>
      <c r="U347" s="79">
        <v>0.43685278354384338</v>
      </c>
      <c r="V347" s="56">
        <v>0.41814359021337139</v>
      </c>
      <c r="W347" s="79">
        <v>0.39376079850220641</v>
      </c>
      <c r="X347" s="79">
        <v>0.40929803870443526</v>
      </c>
      <c r="Y347" s="79">
        <v>0.41089161551776088</v>
      </c>
      <c r="Z347" s="79">
        <v>0.41085924337570812</v>
      </c>
      <c r="AA347" s="56">
        <v>0.40624438015486708</v>
      </c>
      <c r="AB347" s="79">
        <v>0.39832337893835218</v>
      </c>
      <c r="AC347" s="79">
        <v>0.39094451753896925</v>
      </c>
      <c r="AD347" s="79">
        <v>0.38239661424154114</v>
      </c>
      <c r="AE347" s="79">
        <v>0.375655135202553</v>
      </c>
      <c r="AF347" s="56">
        <v>0.38664299209707692</v>
      </c>
      <c r="AG347" s="79">
        <v>0.38591549295774646</v>
      </c>
      <c r="AH347" s="79">
        <v>0.37534246575342467</v>
      </c>
      <c r="AI347" s="79">
        <v>0.36103896103896105</v>
      </c>
      <c r="AJ347" s="79">
        <v>0.35087719298245612</v>
      </c>
      <c r="AK347" s="56">
        <v>0.36768617021276595</v>
      </c>
      <c r="AL347" s="79">
        <v>0.361323155216285</v>
      </c>
      <c r="AM347" s="79">
        <v>0.36061381074168797</v>
      </c>
      <c r="AN347" s="79">
        <v>0.35475578406169667</v>
      </c>
      <c r="AO347" s="79">
        <v>0.35061728395061731</v>
      </c>
      <c r="AP347" s="56">
        <v>0.35678073510773128</v>
      </c>
      <c r="AQ347" s="79">
        <v>0.3468354430379747</v>
      </c>
      <c r="AR347" s="79">
        <v>0.34748010610079577</v>
      </c>
    </row>
    <row r="348" spans="1:44" s="36" customFormat="1">
      <c r="A348" s="70" t="s">
        <v>33</v>
      </c>
      <c r="B348" s="56">
        <v>0.15616554786161335</v>
      </c>
      <c r="C348" s="79">
        <v>0.17457789104810451</v>
      </c>
      <c r="D348" s="79">
        <v>0.19199160370468116</v>
      </c>
      <c r="E348" s="79">
        <v>0.17971432307584698</v>
      </c>
      <c r="F348" s="79">
        <v>0.19294874076183022</v>
      </c>
      <c r="G348" s="56">
        <v>0.18496085478476831</v>
      </c>
      <c r="H348" s="79">
        <v>0.18538938025825139</v>
      </c>
      <c r="I348" s="79">
        <v>0.2068971849911084</v>
      </c>
      <c r="J348" s="79">
        <v>0.19960358994718541</v>
      </c>
      <c r="K348" s="79">
        <v>0.1996939945685533</v>
      </c>
      <c r="L348" s="56">
        <v>0.19793453282617476</v>
      </c>
      <c r="M348" s="79">
        <v>0.17936581953835393</v>
      </c>
      <c r="N348" s="79">
        <v>0.36380882352941174</v>
      </c>
      <c r="O348" s="79">
        <v>0.20019172253776157</v>
      </c>
      <c r="P348" s="79">
        <v>0.18587201261815234</v>
      </c>
      <c r="Q348" s="56">
        <v>0.23168285560921686</v>
      </c>
      <c r="R348" s="79">
        <v>0.18473802924649446</v>
      </c>
      <c r="S348" s="79">
        <v>0.18144873827235511</v>
      </c>
      <c r="T348" s="79">
        <v>0.17499244321001031</v>
      </c>
      <c r="U348" s="79">
        <v>0.17179162415414739</v>
      </c>
      <c r="V348" s="56">
        <v>0.17814320605318254</v>
      </c>
      <c r="W348" s="79">
        <v>0.14922852791205882</v>
      </c>
      <c r="X348" s="79">
        <v>0.16056913650241181</v>
      </c>
      <c r="Y348" s="79">
        <v>0.16216319996219217</v>
      </c>
      <c r="Z348" s="79">
        <v>0.18149793230203701</v>
      </c>
      <c r="AA348" s="56">
        <v>0.16346259319149001</v>
      </c>
      <c r="AB348" s="79">
        <v>0.16190071069750211</v>
      </c>
      <c r="AC348" s="79">
        <v>0.16787737216510937</v>
      </c>
      <c r="AD348" s="79">
        <v>0.15261773407781459</v>
      </c>
      <c r="AE348" s="79">
        <v>0.15294576985334196</v>
      </c>
      <c r="AF348" s="56">
        <v>0.15876199868645224</v>
      </c>
      <c r="AG348" s="79">
        <v>0.16338028169014085</v>
      </c>
      <c r="AH348" s="79">
        <v>0.15890410958904111</v>
      </c>
      <c r="AI348" s="79">
        <v>0.15324675324675324</v>
      </c>
      <c r="AJ348" s="79">
        <v>0.14285714285714285</v>
      </c>
      <c r="AK348" s="56">
        <v>0.15425531914893617</v>
      </c>
      <c r="AL348" s="79">
        <v>0.15521628498727735</v>
      </c>
      <c r="AM348" s="79">
        <v>0.15856777493606139</v>
      </c>
      <c r="AN348" s="79">
        <v>0.15167095115681234</v>
      </c>
      <c r="AO348" s="79">
        <v>0.14320987654320988</v>
      </c>
      <c r="AP348" s="56">
        <v>0.15209125475285171</v>
      </c>
      <c r="AQ348" s="79">
        <v>9.3670886075949367E-2</v>
      </c>
      <c r="AR348" s="79">
        <v>0.12466843501326259</v>
      </c>
    </row>
    <row r="349" spans="1:44" s="36" customFormat="1">
      <c r="A349" s="70" t="s">
        <v>41</v>
      </c>
      <c r="B349" s="56">
        <v>0.1173805617114764</v>
      </c>
      <c r="C349" s="79">
        <v>0.13220770946161198</v>
      </c>
      <c r="D349" s="79">
        <v>0.14440645925525841</v>
      </c>
      <c r="E349" s="79">
        <v>0.13382476819540617</v>
      </c>
      <c r="F349" s="79">
        <v>0.13579071615834487</v>
      </c>
      <c r="G349" s="56">
        <v>0.13658436841149996</v>
      </c>
      <c r="H349" s="79">
        <v>0.13587167555240531</v>
      </c>
      <c r="I349" s="79">
        <v>0.17077373719441832</v>
      </c>
      <c r="J349" s="79">
        <v>0.15248553313843674</v>
      </c>
      <c r="K349" s="79">
        <v>0.14796650108838524</v>
      </c>
      <c r="L349" s="56">
        <v>0.15178330201537871</v>
      </c>
      <c r="M349" s="79">
        <v>0.13543075308929819</v>
      </c>
      <c r="N349" s="79">
        <v>0.31830294117647057</v>
      </c>
      <c r="O349" s="79">
        <v>0.15378968670925247</v>
      </c>
      <c r="P349" s="79">
        <v>0.13102762506714821</v>
      </c>
      <c r="Q349" s="56">
        <v>0.1839744318778618</v>
      </c>
      <c r="R349" s="79">
        <v>0.13953558971120833</v>
      </c>
      <c r="S349" s="79">
        <v>0.13941421184510938</v>
      </c>
      <c r="T349" s="79">
        <v>0.13094348661735267</v>
      </c>
      <c r="U349" s="79">
        <v>0.1289800513668507</v>
      </c>
      <c r="V349" s="56">
        <v>0.1346200729608851</v>
      </c>
      <c r="W349" s="79">
        <v>0.10777431958148467</v>
      </c>
      <c r="X349" s="79">
        <v>0.11785661228561119</v>
      </c>
      <c r="Y349" s="79">
        <v>0.11900612605374623</v>
      </c>
      <c r="Z349" s="79">
        <v>0.13145492889711002</v>
      </c>
      <c r="AA349" s="56">
        <v>0.11909258669205749</v>
      </c>
      <c r="AB349" s="79">
        <v>0.10847396809963654</v>
      </c>
      <c r="AC349" s="79">
        <v>0.12140412104453313</v>
      </c>
      <c r="AD349" s="79">
        <v>0.10780426222943963</v>
      </c>
      <c r="AE349" s="79">
        <v>0.10405702557094716</v>
      </c>
      <c r="AF349" s="56">
        <v>0.11040641111811392</v>
      </c>
      <c r="AG349" s="79">
        <v>0.11830985915492957</v>
      </c>
      <c r="AH349" s="79">
        <v>0.11232876712328767</v>
      </c>
      <c r="AI349" s="79">
        <v>0.10909090909090909</v>
      </c>
      <c r="AJ349" s="79">
        <v>0.10025062656641603</v>
      </c>
      <c r="AK349" s="56">
        <v>0.10970744680851063</v>
      </c>
      <c r="AL349" s="79">
        <v>0.11195928753180662</v>
      </c>
      <c r="AM349" s="79">
        <v>0.11508951406649616</v>
      </c>
      <c r="AN349" s="79">
        <v>0.10539845758354756</v>
      </c>
      <c r="AO349" s="79">
        <v>0.1037037037037037</v>
      </c>
      <c r="AP349" s="56">
        <v>0.10899873257287707</v>
      </c>
      <c r="AQ349" s="79">
        <v>6.5822784810126586E-2</v>
      </c>
      <c r="AR349" s="79">
        <v>8.7533156498673742E-2</v>
      </c>
    </row>
    <row r="350" spans="1:44" s="36" customFormat="1">
      <c r="A350" s="70" t="s">
        <v>10</v>
      </c>
      <c r="B350" s="56">
        <v>0.22259349520528557</v>
      </c>
      <c r="C350" s="79">
        <v>0.23829244982478498</v>
      </c>
      <c r="D350" s="79">
        <v>0.25434084785397315</v>
      </c>
      <c r="E350" s="79">
        <v>0.24024352786976974</v>
      </c>
      <c r="F350" s="79">
        <v>0.25185059966546863</v>
      </c>
      <c r="G350" s="56">
        <v>0.24628976266274769</v>
      </c>
      <c r="H350" s="79">
        <v>0.2458350026194952</v>
      </c>
      <c r="I350" s="79">
        <v>0.27017596483764039</v>
      </c>
      <c r="J350" s="79">
        <v>0.26396758941783666</v>
      </c>
      <c r="K350" s="79">
        <v>0.26720082878966184</v>
      </c>
      <c r="L350" s="56">
        <v>0.26186110613599184</v>
      </c>
      <c r="M350" s="79">
        <v>0.24519993005362553</v>
      </c>
      <c r="N350" s="79">
        <v>0.43145588235294113</v>
      </c>
      <c r="O350" s="79">
        <v>0.26789914127878356</v>
      </c>
      <c r="P350" s="79">
        <v>0.25716343021727445</v>
      </c>
      <c r="Q350" s="56">
        <v>0.29998645387908024</v>
      </c>
      <c r="R350" s="79">
        <v>0.25840373762549068</v>
      </c>
      <c r="S350" s="79">
        <v>0.2608703499267539</v>
      </c>
      <c r="T350" s="79">
        <v>0.25476077769349659</v>
      </c>
      <c r="U350" s="79">
        <v>0.26046394351991908</v>
      </c>
      <c r="V350" s="56">
        <v>0.25858487206726938</v>
      </c>
      <c r="W350" s="79">
        <v>0.25264130611458602</v>
      </c>
      <c r="X350" s="79">
        <v>0.26499167760654629</v>
      </c>
      <c r="Y350" s="79">
        <v>0.26407604104515087</v>
      </c>
      <c r="Z350" s="79">
        <v>0.27891242621676071</v>
      </c>
      <c r="AA350" s="56">
        <v>0.26522534972692685</v>
      </c>
      <c r="AB350" s="79">
        <v>0.25245098039215685</v>
      </c>
      <c r="AC350" s="79">
        <v>0.25856042191646411</v>
      </c>
      <c r="AD350" s="79">
        <v>0.24424120748337153</v>
      </c>
      <c r="AE350" s="79">
        <v>0.24032243633021239</v>
      </c>
      <c r="AF350" s="56">
        <v>0.248797950251298</v>
      </c>
      <c r="AG350" s="79">
        <v>0.25352112676056338</v>
      </c>
      <c r="AH350" s="79">
        <v>0.24657534246575341</v>
      </c>
      <c r="AI350" s="79">
        <v>0.23636363636363636</v>
      </c>
      <c r="AJ350" s="79">
        <v>0.22807017543859648</v>
      </c>
      <c r="AK350" s="56">
        <v>0.24069148936170212</v>
      </c>
      <c r="AL350" s="79">
        <v>0.23664122137404581</v>
      </c>
      <c r="AM350" s="79">
        <v>0.24040920716112532</v>
      </c>
      <c r="AN350" s="79">
        <v>0.23650385604113111</v>
      </c>
      <c r="AO350" s="79">
        <v>0.22962962962962963</v>
      </c>
      <c r="AP350" s="56">
        <v>0.23574144486692014</v>
      </c>
      <c r="AQ350" s="79">
        <v>0.17721518987341772</v>
      </c>
      <c r="AR350" s="79">
        <v>0.21750663129973474</v>
      </c>
    </row>
    <row r="351" spans="1:44" s="36" customFormat="1">
      <c r="A351" s="70" t="s">
        <v>19</v>
      </c>
      <c r="B351" s="56">
        <v>0.10048917516797418</v>
      </c>
      <c r="C351" s="79">
        <v>8.601465434851864E-2</v>
      </c>
      <c r="D351" s="79">
        <v>0.15344106942287744</v>
      </c>
      <c r="E351" s="79">
        <v>4.2574802407300966E-2</v>
      </c>
      <c r="F351" s="79">
        <v>8.6005433170812731E-2</v>
      </c>
      <c r="G351" s="56">
        <v>9.1899165172667038E-2</v>
      </c>
      <c r="H351" s="79">
        <v>6.1635181361521157E-2</v>
      </c>
      <c r="I351" s="79">
        <v>0.19282979250902166</v>
      </c>
      <c r="J351" s="79">
        <v>8.7222242273312406E-2</v>
      </c>
      <c r="K351" s="79">
        <v>0.11377892754378244</v>
      </c>
      <c r="L351" s="56">
        <v>0.11383747651153402</v>
      </c>
      <c r="M351" s="79">
        <v>5.8288645371881553E-2</v>
      </c>
      <c r="N351" s="79">
        <v>0.12647058823529411</v>
      </c>
      <c r="O351" s="79">
        <v>8.3482786712994819E-2</v>
      </c>
      <c r="P351" s="79">
        <v>0.19715862983324375</v>
      </c>
      <c r="Q351" s="56">
        <v>0.11590263888576997</v>
      </c>
      <c r="R351" s="79">
        <v>0.14875215159362126</v>
      </c>
      <c r="S351" s="79">
        <v>0.21357173152529324</v>
      </c>
      <c r="T351" s="79">
        <v>0.24238760344247429</v>
      </c>
      <c r="U351" s="79">
        <v>0.23455183009065414</v>
      </c>
      <c r="V351" s="56">
        <v>0.21054933429471881</v>
      </c>
      <c r="W351" s="79">
        <v>0.24381287211563354</v>
      </c>
      <c r="X351" s="79">
        <v>8.7923282388360169E-2</v>
      </c>
      <c r="Y351" s="79">
        <v>8.5658417859484762E-2</v>
      </c>
      <c r="Z351" s="79">
        <v>8.8363160809170907E-2</v>
      </c>
      <c r="AA351" s="56">
        <v>0.12610839202845722</v>
      </c>
      <c r="AB351" s="79">
        <v>7.523670625274903E-2</v>
      </c>
      <c r="AC351" s="79">
        <v>0.10871261958388154</v>
      </c>
      <c r="AD351" s="79">
        <v>4.4490912731074674E-2</v>
      </c>
      <c r="AE351" s="79">
        <v>6.7784294107918044E-2</v>
      </c>
      <c r="AF351" s="56">
        <v>7.3983029968012815E-2</v>
      </c>
      <c r="AG351" s="79">
        <v>9.295774647887324E-2</v>
      </c>
      <c r="AH351" s="79">
        <v>6.575342465753424E-2</v>
      </c>
      <c r="AI351" s="79">
        <v>7.2727272727272724E-2</v>
      </c>
      <c r="AJ351" s="79">
        <v>6.2656641604010022E-2</v>
      </c>
      <c r="AK351" s="56">
        <v>7.3138297872340427E-2</v>
      </c>
      <c r="AL351" s="79">
        <v>0.14249363867684478</v>
      </c>
      <c r="AM351" s="79">
        <v>4.3478260869565216E-2</v>
      </c>
      <c r="AN351" s="79">
        <v>6.9408740359897178E-2</v>
      </c>
      <c r="AO351" s="79">
        <v>6.6666666666666666E-2</v>
      </c>
      <c r="AP351" s="56">
        <v>8.0481622306717363E-2</v>
      </c>
      <c r="AQ351" s="79">
        <v>0.11392405063291139</v>
      </c>
      <c r="AR351" s="79">
        <v>9.2838196286472149E-2</v>
      </c>
    </row>
    <row r="352" spans="1:44" ht="6.75" customHeight="1">
      <c r="A352" s="54"/>
      <c r="B352" s="54"/>
      <c r="C352" s="55"/>
      <c r="D352" s="55"/>
      <c r="E352" s="55"/>
      <c r="F352" s="55"/>
      <c r="G352" s="54"/>
      <c r="H352" s="55"/>
      <c r="I352" s="55"/>
      <c r="J352" s="55"/>
      <c r="K352" s="55"/>
      <c r="L352" s="54"/>
      <c r="M352" s="55"/>
      <c r="N352" s="55"/>
      <c r="O352" s="55"/>
      <c r="P352" s="55"/>
      <c r="Q352" s="54"/>
      <c r="R352" s="55"/>
      <c r="S352" s="55"/>
      <c r="T352" s="55"/>
      <c r="U352" s="55"/>
      <c r="V352" s="54"/>
      <c r="W352" s="55"/>
      <c r="X352" s="55"/>
      <c r="Y352" s="55"/>
      <c r="Z352" s="55"/>
      <c r="AA352" s="54"/>
      <c r="AB352" s="55"/>
      <c r="AC352" s="55"/>
      <c r="AD352" s="55"/>
      <c r="AE352" s="55"/>
      <c r="AF352" s="54"/>
      <c r="AG352" s="55"/>
      <c r="AH352" s="55"/>
      <c r="AI352" s="55"/>
      <c r="AJ352" s="55"/>
      <c r="AK352" s="54"/>
      <c r="AL352" s="55"/>
      <c r="AM352" s="55"/>
      <c r="AN352" s="55"/>
      <c r="AO352" s="55"/>
      <c r="AP352" s="54"/>
      <c r="AQ352" s="55"/>
      <c r="AR352" s="55"/>
    </row>
    <row r="353" spans="1:44" ht="20.25">
      <c r="A353" s="35" t="s">
        <v>21</v>
      </c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</row>
    <row r="354" spans="1:44">
      <c r="A354" s="22"/>
      <c r="B354" s="22"/>
      <c r="C354" s="21"/>
      <c r="D354" s="21"/>
      <c r="E354" s="21"/>
      <c r="F354" s="21"/>
      <c r="G354" s="22"/>
      <c r="H354" s="21"/>
      <c r="I354" s="21"/>
      <c r="J354" s="21"/>
      <c r="K354" s="21"/>
      <c r="L354" s="22"/>
      <c r="M354" s="21"/>
      <c r="N354" s="21"/>
      <c r="O354" s="21"/>
      <c r="P354" s="21"/>
      <c r="Q354" s="22"/>
      <c r="R354" s="21"/>
      <c r="S354" s="21"/>
      <c r="T354" s="21"/>
      <c r="U354" s="21"/>
      <c r="V354" s="22"/>
      <c r="W354" s="21"/>
      <c r="X354" s="21"/>
      <c r="Y354" s="21"/>
      <c r="Z354" s="21"/>
      <c r="AA354" s="22"/>
      <c r="AB354" s="21"/>
      <c r="AC354" s="21"/>
      <c r="AD354" s="21"/>
      <c r="AE354" s="21"/>
      <c r="AF354" s="22"/>
      <c r="AG354" s="21"/>
      <c r="AH354" s="21"/>
      <c r="AI354" s="21"/>
      <c r="AJ354" s="21"/>
      <c r="AK354" s="22"/>
      <c r="AL354" s="21"/>
      <c r="AM354" s="21"/>
      <c r="AN354" s="21"/>
      <c r="AO354" s="21"/>
      <c r="AP354" s="22"/>
      <c r="AQ354" s="21"/>
      <c r="AR354" s="21"/>
    </row>
    <row r="355" spans="1:44">
      <c r="A355" s="40" t="s">
        <v>89</v>
      </c>
      <c r="B355" s="41"/>
      <c r="C355" s="42"/>
      <c r="D355" s="42"/>
      <c r="E355" s="42"/>
      <c r="F355" s="42"/>
      <c r="G355" s="41"/>
      <c r="H355" s="42"/>
      <c r="I355" s="42"/>
      <c r="J355" s="42"/>
      <c r="K355" s="42"/>
      <c r="L355" s="41"/>
      <c r="M355" s="42"/>
      <c r="N355" s="42"/>
      <c r="O355" s="42"/>
      <c r="P355" s="42"/>
      <c r="Q355" s="41"/>
      <c r="R355" s="42"/>
      <c r="S355" s="42"/>
      <c r="T355" s="42"/>
      <c r="U355" s="42"/>
      <c r="V355" s="41"/>
      <c r="W355" s="42"/>
      <c r="X355" s="42"/>
      <c r="Y355" s="42"/>
      <c r="Z355" s="42"/>
      <c r="AA355" s="41"/>
      <c r="AB355" s="42"/>
      <c r="AC355" s="42"/>
      <c r="AD355" s="42"/>
      <c r="AE355" s="42"/>
      <c r="AF355" s="41"/>
      <c r="AG355" s="42"/>
      <c r="AH355" s="42"/>
      <c r="AI355" s="42"/>
      <c r="AJ355" s="42"/>
      <c r="AK355" s="41"/>
      <c r="AL355" s="42"/>
      <c r="AM355" s="42"/>
      <c r="AN355" s="42"/>
      <c r="AO355" s="42"/>
      <c r="AP355" s="41"/>
      <c r="AQ355" s="42"/>
      <c r="AR355" s="42"/>
    </row>
    <row r="356" spans="1:44" s="36" customFormat="1">
      <c r="A356" s="70" t="s">
        <v>16</v>
      </c>
      <c r="B356" s="37">
        <v>1414.8230000000001</v>
      </c>
      <c r="C356" s="71">
        <v>381.36200000000002</v>
      </c>
      <c r="D356" s="71">
        <v>379.875</v>
      </c>
      <c r="E356" s="71">
        <v>375.15</v>
      </c>
      <c r="F356" s="71">
        <v>376.24499999999995</v>
      </c>
      <c r="G356" s="37">
        <v>1512.6320000000001</v>
      </c>
      <c r="H356" s="71">
        <v>383.78199999999998</v>
      </c>
      <c r="I356" s="71">
        <v>376.09800000000001</v>
      </c>
      <c r="J356" s="71">
        <v>380.45100000000002</v>
      </c>
      <c r="K356" s="71">
        <v>390.10399999999998</v>
      </c>
      <c r="L356" s="37">
        <v>1530.4349999999999</v>
      </c>
      <c r="M356" s="71">
        <v>391.416</v>
      </c>
      <c r="N356" s="71">
        <v>395.947</v>
      </c>
      <c r="O356" s="71">
        <v>395.34699999999998</v>
      </c>
      <c r="P356" s="71">
        <v>400.22000000000008</v>
      </c>
      <c r="Q356" s="37">
        <v>1582.93</v>
      </c>
      <c r="R356" s="71">
        <v>405.55</v>
      </c>
      <c r="S356" s="71">
        <v>403.96</v>
      </c>
      <c r="T356" s="71">
        <v>405.46800000000002</v>
      </c>
      <c r="U356" s="71">
        <v>403.83099999999985</v>
      </c>
      <c r="V356" s="37">
        <v>1618.809</v>
      </c>
      <c r="W356" s="71">
        <v>416.70400000000001</v>
      </c>
      <c r="X356" s="71">
        <v>408.73200000000003</v>
      </c>
      <c r="Y356" s="71">
        <v>402.72</v>
      </c>
      <c r="Z356" s="71">
        <v>407.83799999999991</v>
      </c>
      <c r="AA356" s="37">
        <v>1635.9939999999999</v>
      </c>
      <c r="AB356" s="71">
        <v>403.541</v>
      </c>
      <c r="AC356" s="71">
        <v>403.84</v>
      </c>
      <c r="AD356" s="71">
        <v>410.26400000000001</v>
      </c>
      <c r="AE356" s="71">
        <v>417.57099999999986</v>
      </c>
      <c r="AF356" s="37">
        <v>1635.2159999999999</v>
      </c>
      <c r="AG356" s="71">
        <v>424</v>
      </c>
      <c r="AH356" s="71">
        <v>428</v>
      </c>
      <c r="AI356" s="71">
        <v>432</v>
      </c>
      <c r="AJ356" s="71">
        <v>440</v>
      </c>
      <c r="AK356" s="37">
        <v>1724</v>
      </c>
      <c r="AL356" s="71">
        <v>440</v>
      </c>
      <c r="AM356" s="71">
        <v>439</v>
      </c>
      <c r="AN356" s="71">
        <v>446</v>
      </c>
      <c r="AO356" s="71">
        <v>449</v>
      </c>
      <c r="AP356" s="37">
        <v>1774</v>
      </c>
      <c r="AQ356" s="71">
        <v>439</v>
      </c>
      <c r="AR356" s="71">
        <v>434</v>
      </c>
    </row>
    <row r="357" spans="1:44">
      <c r="A357" s="72" t="s">
        <v>7</v>
      </c>
      <c r="B357" s="24"/>
      <c r="C357" s="73"/>
      <c r="D357" s="73">
        <v>-3.8991824041200163E-3</v>
      </c>
      <c r="E357" s="73">
        <v>-1.2438302073050411E-2</v>
      </c>
      <c r="F357" s="73">
        <v>2.9188324670130772E-3</v>
      </c>
      <c r="G357" s="24"/>
      <c r="H357" s="73">
        <v>2.003215989581264E-2</v>
      </c>
      <c r="I357" s="73">
        <v>-2.0021783199837273E-2</v>
      </c>
      <c r="J357" s="73">
        <v>1.1574111002983223E-2</v>
      </c>
      <c r="K357" s="73">
        <v>2.5372518405786693E-2</v>
      </c>
      <c r="L357" s="24"/>
      <c r="M357" s="73">
        <v>3.3632057092467527E-3</v>
      </c>
      <c r="N357" s="73">
        <v>1.1575919226602949E-2</v>
      </c>
      <c r="O357" s="73">
        <v>-1.5153543277257597E-3</v>
      </c>
      <c r="P357" s="73">
        <v>1.2325880808505163E-2</v>
      </c>
      <c r="Q357" s="24"/>
      <c r="R357" s="73">
        <v>1.3317675278596619E-2</v>
      </c>
      <c r="S357" s="73">
        <v>-3.9206016520775266E-3</v>
      </c>
      <c r="T357" s="73">
        <v>3.733042875532222E-3</v>
      </c>
      <c r="U357" s="73">
        <v>-4.0373099726739303E-3</v>
      </c>
      <c r="V357" s="24"/>
      <c r="W357" s="73">
        <v>3.1877196153837106E-2</v>
      </c>
      <c r="X357" s="73">
        <v>-1.9131085854707353E-2</v>
      </c>
      <c r="Y357" s="73">
        <v>-1.4708904612313223E-2</v>
      </c>
      <c r="Z357" s="73">
        <v>1.270858164481492E-2</v>
      </c>
      <c r="AA357" s="24"/>
      <c r="AB357" s="73">
        <v>-1.0536046175196767E-2</v>
      </c>
      <c r="AC357" s="73">
        <v>7.4094082137876605E-4</v>
      </c>
      <c r="AD357" s="73">
        <v>1.5907290015847897E-2</v>
      </c>
      <c r="AE357" s="73">
        <v>1.7810483006063915E-2</v>
      </c>
      <c r="AF357" s="24"/>
      <c r="AG357" s="73">
        <v>1.5396184121982071E-2</v>
      </c>
      <c r="AH357" s="73">
        <v>9.4339622641510523E-3</v>
      </c>
      <c r="AI357" s="73">
        <v>9.3457943925232545E-3</v>
      </c>
      <c r="AJ357" s="73">
        <v>1.8518518518518601E-2</v>
      </c>
      <c r="AK357" s="24"/>
      <c r="AL357" s="73">
        <v>0</v>
      </c>
      <c r="AM357" s="73">
        <v>-2.2727272727273151E-3</v>
      </c>
      <c r="AN357" s="73">
        <v>1.5945330296127658E-2</v>
      </c>
      <c r="AO357" s="73">
        <v>6.7264573991030474E-3</v>
      </c>
      <c r="AP357" s="24"/>
      <c r="AQ357" s="73">
        <v>-2.2271714922049046E-2</v>
      </c>
      <c r="AR357" s="73">
        <v>-1.1389521640091105E-2</v>
      </c>
    </row>
    <row r="358" spans="1:44">
      <c r="A358" s="72" t="s">
        <v>8</v>
      </c>
      <c r="B358" s="24"/>
      <c r="C358" s="74"/>
      <c r="D358" s="74"/>
      <c r="E358" s="74"/>
      <c r="F358" s="74"/>
      <c r="G358" s="24">
        <v>6.9131615756882647E-2</v>
      </c>
      <c r="H358" s="74">
        <v>6.345676811008838E-3</v>
      </c>
      <c r="I358" s="74">
        <v>-9.9427443237907198E-3</v>
      </c>
      <c r="J358" s="74">
        <v>1.4130347860855874E-2</v>
      </c>
      <c r="K358" s="74">
        <v>3.6835040997222679E-2</v>
      </c>
      <c r="L358" s="24">
        <v>1.1769551351551444E-2</v>
      </c>
      <c r="M358" s="74">
        <v>1.9891500904159143E-2</v>
      </c>
      <c r="N358" s="74">
        <v>5.277613813420956E-2</v>
      </c>
      <c r="O358" s="74">
        <v>3.9153530940909453E-2</v>
      </c>
      <c r="P358" s="74">
        <v>2.5931546459405874E-2</v>
      </c>
      <c r="Q358" s="24">
        <v>3.4300705355013505E-2</v>
      </c>
      <c r="R358" s="74">
        <v>3.6109918858707957E-2</v>
      </c>
      <c r="S358" s="74">
        <v>2.0237557046776322E-2</v>
      </c>
      <c r="T358" s="74">
        <v>2.5600295436667198E-2</v>
      </c>
      <c r="U358" s="74">
        <v>9.022537604316927E-3</v>
      </c>
      <c r="V358" s="24">
        <v>2.2666194967560171E-2</v>
      </c>
      <c r="W358" s="74">
        <v>2.7503390457403576E-2</v>
      </c>
      <c r="X358" s="74">
        <v>1.1813050797108815E-2</v>
      </c>
      <c r="Y358" s="74">
        <v>-6.777353576607803E-3</v>
      </c>
      <c r="Z358" s="74">
        <v>9.9224675668783124E-3</v>
      </c>
      <c r="AA358" s="24">
        <v>1.0615829291781731E-2</v>
      </c>
      <c r="AB358" s="74">
        <v>-3.1588369682076567E-2</v>
      </c>
      <c r="AC358" s="74">
        <v>-1.1968722781676155E-2</v>
      </c>
      <c r="AD358" s="74">
        <v>1.873261819626526E-2</v>
      </c>
      <c r="AE358" s="74">
        <v>2.3864867913239829E-2</v>
      </c>
      <c r="AF358" s="24">
        <v>-4.7555186632719515E-4</v>
      </c>
      <c r="AG358" s="74">
        <v>5.0698689848119427E-2</v>
      </c>
      <c r="AH358" s="74">
        <v>5.9825673534072976E-2</v>
      </c>
      <c r="AI358" s="74">
        <v>5.2980519860382547E-2</v>
      </c>
      <c r="AJ358" s="74">
        <v>5.3713021258660509E-2</v>
      </c>
      <c r="AK358" s="24">
        <v>5.4294967759610957E-2</v>
      </c>
      <c r="AL358" s="74">
        <v>3.7735849056603765E-2</v>
      </c>
      <c r="AM358" s="74">
        <v>2.5700934579439227E-2</v>
      </c>
      <c r="AN358" s="74">
        <v>3.240740740740744E-2</v>
      </c>
      <c r="AO358" s="74">
        <v>2.0454545454545503E-2</v>
      </c>
      <c r="AP358" s="24">
        <v>2.9002320185614883E-2</v>
      </c>
      <c r="AQ358" s="74">
        <v>-2.2727272727273151E-3</v>
      </c>
      <c r="AR358" s="74">
        <v>-1.1389521640091105E-2</v>
      </c>
    </row>
    <row r="359" spans="1:44">
      <c r="A359" s="70" t="s">
        <v>119</v>
      </c>
      <c r="B359" s="37">
        <v>297.72500000000002</v>
      </c>
      <c r="C359" s="82" t="s">
        <v>56</v>
      </c>
      <c r="D359" s="82" t="s">
        <v>56</v>
      </c>
      <c r="E359" s="82" t="s">
        <v>56</v>
      </c>
      <c r="F359" s="82" t="s">
        <v>56</v>
      </c>
      <c r="G359" s="37">
        <v>421.46100000000001</v>
      </c>
      <c r="H359" s="71">
        <v>125.328</v>
      </c>
      <c r="I359" s="71">
        <v>120.483</v>
      </c>
      <c r="J359" s="71">
        <v>118.61499999999999</v>
      </c>
      <c r="K359" s="71">
        <v>123.90799999999999</v>
      </c>
      <c r="L359" s="37">
        <v>488.334</v>
      </c>
      <c r="M359" s="71">
        <v>129.863</v>
      </c>
      <c r="N359" s="71">
        <v>73.835999999999999</v>
      </c>
      <c r="O359" s="71">
        <v>136.82300000000001</v>
      </c>
      <c r="P359" s="71">
        <v>113.56</v>
      </c>
      <c r="Q359" s="37">
        <v>454.08199999999999</v>
      </c>
      <c r="R359" s="71">
        <v>133.65100000000001</v>
      </c>
      <c r="S359" s="71">
        <v>134.96299999999999</v>
      </c>
      <c r="T359" s="71">
        <v>137.68799999999999</v>
      </c>
      <c r="U359" s="71">
        <v>184.339</v>
      </c>
      <c r="V359" s="37">
        <v>590.64099999999996</v>
      </c>
      <c r="W359" s="71">
        <v>144.46700000000001</v>
      </c>
      <c r="X359" s="71">
        <v>152.97800000000001</v>
      </c>
      <c r="Y359" s="71">
        <v>130.07900000000001</v>
      </c>
      <c r="Z359" s="71">
        <v>141.38300000000001</v>
      </c>
      <c r="AA359" s="37">
        <v>568.90700000000004</v>
      </c>
      <c r="AB359" s="71">
        <v>126.92699999999999</v>
      </c>
      <c r="AC359" s="71">
        <v>123.959</v>
      </c>
      <c r="AD359" s="71">
        <v>132.78900000000002</v>
      </c>
      <c r="AE359" s="71">
        <v>121.32500000000002</v>
      </c>
      <c r="AF359" s="37">
        <v>505</v>
      </c>
      <c r="AG359" s="71">
        <v>132</v>
      </c>
      <c r="AH359" s="150">
        <v>130</v>
      </c>
      <c r="AI359" s="71">
        <v>133</v>
      </c>
      <c r="AJ359" s="71">
        <v>126</v>
      </c>
      <c r="AK359" s="37">
        <v>521</v>
      </c>
      <c r="AL359" s="71">
        <v>120</v>
      </c>
      <c r="AM359" s="71">
        <v>126</v>
      </c>
      <c r="AN359" s="71">
        <v>132</v>
      </c>
      <c r="AO359" s="71">
        <v>107</v>
      </c>
      <c r="AP359" s="37">
        <v>485</v>
      </c>
      <c r="AQ359" s="71">
        <v>118</v>
      </c>
      <c r="AR359" s="71">
        <v>122</v>
      </c>
    </row>
    <row r="360" spans="1:44">
      <c r="A360" s="72" t="s">
        <v>7</v>
      </c>
      <c r="B360" s="24"/>
      <c r="C360" s="73"/>
      <c r="D360" s="73"/>
      <c r="E360" s="73"/>
      <c r="F360" s="73"/>
      <c r="G360" s="24"/>
      <c r="H360" s="73"/>
      <c r="I360" s="73">
        <v>-3.8658559938720805E-2</v>
      </c>
      <c r="J360" s="73">
        <v>-1.5504262012068115E-2</v>
      </c>
      <c r="K360" s="73">
        <v>4.4623361294945818E-2</v>
      </c>
      <c r="L360" s="24"/>
      <c r="M360" s="73">
        <v>4.8059850857087527E-2</v>
      </c>
      <c r="N360" s="73">
        <v>-0.43143158559404915</v>
      </c>
      <c r="O360" s="73">
        <v>0.85306625494338828</v>
      </c>
      <c r="P360" s="73">
        <v>-0.17002258392229375</v>
      </c>
      <c r="Q360" s="24"/>
      <c r="R360" s="73">
        <v>0.17691969003170138</v>
      </c>
      <c r="S360" s="73">
        <v>9.8166119220954862E-3</v>
      </c>
      <c r="T360" s="73">
        <v>2.0190718937783014E-2</v>
      </c>
      <c r="U360" s="73">
        <v>0.33881674510487492</v>
      </c>
      <c r="V360" s="24"/>
      <c r="W360" s="73">
        <v>-0.21629714818893442</v>
      </c>
      <c r="X360" s="73">
        <v>5.8913108183875851E-2</v>
      </c>
      <c r="Y360" s="73">
        <v>-0.14968819045875881</v>
      </c>
      <c r="Z360" s="73">
        <v>8.6901037062093067E-2</v>
      </c>
      <c r="AA360" s="24"/>
      <c r="AB360" s="73">
        <v>-0.10224708769795532</v>
      </c>
      <c r="AC360" s="73">
        <v>-2.3383519660907348E-2</v>
      </c>
      <c r="AD360" s="73">
        <v>7.1233230342290677E-2</v>
      </c>
      <c r="AE360" s="73">
        <v>-8.633245223625452E-2</v>
      </c>
      <c r="AF360" s="24"/>
      <c r="AG360" s="73">
        <v>8.7986812281063198E-2</v>
      </c>
      <c r="AH360" s="73">
        <v>-1.5151515151515138E-2</v>
      </c>
      <c r="AI360" s="73">
        <v>2.3076923076922995E-2</v>
      </c>
      <c r="AJ360" s="73">
        <v>-5.2631578947368474E-2</v>
      </c>
      <c r="AK360" s="24"/>
      <c r="AL360" s="73">
        <v>-4.7619047619047672E-2</v>
      </c>
      <c r="AM360" s="73">
        <v>5.0000000000000044E-2</v>
      </c>
      <c r="AN360" s="73">
        <v>4.7619047619047672E-2</v>
      </c>
      <c r="AO360" s="73">
        <v>-0.18939393939393945</v>
      </c>
      <c r="AP360" s="24"/>
      <c r="AQ360" s="73">
        <v>0.10280373831775691</v>
      </c>
      <c r="AR360" s="73">
        <v>3.3898305084745672E-2</v>
      </c>
    </row>
    <row r="361" spans="1:44">
      <c r="A361" s="72" t="s">
        <v>8</v>
      </c>
      <c r="B361" s="24"/>
      <c r="C361" s="74"/>
      <c r="D361" s="74"/>
      <c r="E361" s="74"/>
      <c r="F361" s="74"/>
      <c r="G361" s="24">
        <v>0.4156050046183557</v>
      </c>
      <c r="H361" s="74"/>
      <c r="I361" s="74"/>
      <c r="J361" s="74"/>
      <c r="K361" s="74"/>
      <c r="L361" s="24">
        <v>0.15866948543281589</v>
      </c>
      <c r="M361" s="74">
        <v>3.6185050427677723E-2</v>
      </c>
      <c r="N361" s="74">
        <v>-0.38716665421677754</v>
      </c>
      <c r="O361" s="74">
        <v>0.15350503730556864</v>
      </c>
      <c r="P361" s="74">
        <v>-8.3513574587597117E-2</v>
      </c>
      <c r="Q361" s="24">
        <v>-7.014051857949688E-2</v>
      </c>
      <c r="R361" s="74">
        <v>2.9169201389156241E-2</v>
      </c>
      <c r="S361" s="74">
        <v>0.82787529118587133</v>
      </c>
      <c r="T361" s="74">
        <v>6.3220364997111922E-3</v>
      </c>
      <c r="U361" s="74">
        <v>0.62327404015498411</v>
      </c>
      <c r="V361" s="24">
        <v>0.30073643086490986</v>
      </c>
      <c r="W361" s="74">
        <v>8.0927190967519991E-2</v>
      </c>
      <c r="X361" s="74">
        <v>0.13348102813363671</v>
      </c>
      <c r="Y361" s="74">
        <v>-5.5262622741270029E-2</v>
      </c>
      <c r="Z361" s="74">
        <v>-0.2330271944623763</v>
      </c>
      <c r="AA361" s="24">
        <v>-3.6797310041124631E-2</v>
      </c>
      <c r="AB361" s="74">
        <v>-0.121411810309621</v>
      </c>
      <c r="AC361" s="74">
        <v>-0.18969394291989705</v>
      </c>
      <c r="AD361" s="74">
        <v>2.0833493492416144E-2</v>
      </c>
      <c r="AE361" s="74">
        <v>-0.14186995607675601</v>
      </c>
      <c r="AF361" s="24">
        <v>-0.11233294721281339</v>
      </c>
      <c r="AG361" s="74">
        <v>3.996785553901061E-2</v>
      </c>
      <c r="AH361" s="74">
        <v>4.8733855549012217E-2</v>
      </c>
      <c r="AI361" s="74">
        <v>1.5889870395890959E-3</v>
      </c>
      <c r="AJ361" s="74">
        <v>3.8532866268287558E-2</v>
      </c>
      <c r="AK361" s="24">
        <v>3.1683168316831711E-2</v>
      </c>
      <c r="AL361" s="74">
        <v>-9.0909090909090939E-2</v>
      </c>
      <c r="AM361" s="74">
        <v>-3.0769230769230771E-2</v>
      </c>
      <c r="AN361" s="74">
        <v>-7.5187969924812581E-3</v>
      </c>
      <c r="AO361" s="74">
        <v>-0.15079365079365081</v>
      </c>
      <c r="AP361" s="24">
        <v>-6.9097888675623831E-2</v>
      </c>
      <c r="AQ361" s="74">
        <v>-1.6666666666666718E-2</v>
      </c>
      <c r="AR361" s="74">
        <v>-3.1746031746031744E-2</v>
      </c>
    </row>
    <row r="362" spans="1:44" s="36" customFormat="1">
      <c r="A362" s="70" t="s">
        <v>45</v>
      </c>
      <c r="B362" s="37">
        <v>55.999000000000002</v>
      </c>
      <c r="C362" s="71">
        <v>26.847999999999999</v>
      </c>
      <c r="D362" s="71">
        <v>42.551000000000002</v>
      </c>
      <c r="E362" s="71">
        <v>52.412999999999997</v>
      </c>
      <c r="F362" s="71">
        <v>55.335999999999999</v>
      </c>
      <c r="G362" s="37">
        <v>177.148</v>
      </c>
      <c r="H362" s="71">
        <v>65.95</v>
      </c>
      <c r="I362" s="71">
        <v>59.054000000000002</v>
      </c>
      <c r="J362" s="71">
        <v>60.661000000000001</v>
      </c>
      <c r="K362" s="71">
        <v>62.552000000000007</v>
      </c>
      <c r="L362" s="37">
        <v>248.21700000000001</v>
      </c>
      <c r="M362" s="71">
        <v>58.691000000000003</v>
      </c>
      <c r="N362" s="71">
        <v>7.2850000000000001</v>
      </c>
      <c r="O362" s="71">
        <v>71.742000000000004</v>
      </c>
      <c r="P362" s="71">
        <v>40.600999999999985</v>
      </c>
      <c r="Q362" s="37">
        <v>178.31899999999999</v>
      </c>
      <c r="R362" s="71">
        <v>61.37</v>
      </c>
      <c r="S362" s="71">
        <v>65.313000000000002</v>
      </c>
      <c r="T362" s="71">
        <v>63.363999999999997</v>
      </c>
      <c r="U362" s="71">
        <v>106</v>
      </c>
      <c r="V362" s="37">
        <v>294.86799999999999</v>
      </c>
      <c r="W362" s="71">
        <v>51.604999999999997</v>
      </c>
      <c r="X362" s="71">
        <v>74.488</v>
      </c>
      <c r="Y362" s="71">
        <v>53.99</v>
      </c>
      <c r="Z362" s="71">
        <v>72.665999999999997</v>
      </c>
      <c r="AA362" s="37">
        <v>252.749</v>
      </c>
      <c r="AB362" s="71">
        <v>67.429000000000002</v>
      </c>
      <c r="AC362" s="71">
        <v>67.584000000000003</v>
      </c>
      <c r="AD362" s="71">
        <v>72.408000000000001</v>
      </c>
      <c r="AE362" s="71">
        <v>59.578999999999979</v>
      </c>
      <c r="AF362" s="37">
        <v>267</v>
      </c>
      <c r="AG362" s="71">
        <v>73</v>
      </c>
      <c r="AH362" s="71">
        <v>67</v>
      </c>
      <c r="AI362" s="71">
        <v>76</v>
      </c>
      <c r="AJ362" s="71">
        <v>57</v>
      </c>
      <c r="AK362" s="37">
        <v>273</v>
      </c>
      <c r="AL362" s="71">
        <v>59</v>
      </c>
      <c r="AM362" s="71">
        <v>70</v>
      </c>
      <c r="AN362" s="71">
        <v>74</v>
      </c>
      <c r="AO362" s="71">
        <v>47</v>
      </c>
      <c r="AP362" s="37">
        <v>250</v>
      </c>
      <c r="AQ362" s="71">
        <v>57</v>
      </c>
      <c r="AR362" s="71">
        <v>77</v>
      </c>
    </row>
    <row r="363" spans="1:44">
      <c r="A363" s="72" t="s">
        <v>7</v>
      </c>
      <c r="B363" s="24"/>
      <c r="C363" s="73"/>
      <c r="D363" s="73">
        <v>0.58488528009535168</v>
      </c>
      <c r="E363" s="73">
        <v>0.2317689361002091</v>
      </c>
      <c r="F363" s="73">
        <v>5.576860702497477E-2</v>
      </c>
      <c r="G363" s="24"/>
      <c r="H363" s="73">
        <v>0.19181003325140966</v>
      </c>
      <c r="I363" s="73">
        <v>-0.10456406368460958</v>
      </c>
      <c r="J363" s="73">
        <v>2.7212381887763648E-2</v>
      </c>
      <c r="K363" s="73">
        <v>3.1173241456619705E-2</v>
      </c>
      <c r="L363" s="24"/>
      <c r="M363" s="73">
        <v>-6.172464509528075E-2</v>
      </c>
      <c r="N363" s="73">
        <v>-0.87587534715714499</v>
      </c>
      <c r="O363" s="73">
        <v>8.847906657515443</v>
      </c>
      <c r="P363" s="73">
        <v>-0.43406930389451115</v>
      </c>
      <c r="Q363" s="24"/>
      <c r="R363" s="73">
        <v>0.51153912465210261</v>
      </c>
      <c r="S363" s="73">
        <v>6.4249633371354253E-2</v>
      </c>
      <c r="T363" s="73">
        <v>-2.9840919878125427E-2</v>
      </c>
      <c r="U363" s="73">
        <v>0.67287418723565429</v>
      </c>
      <c r="V363" s="24"/>
      <c r="W363" s="73">
        <v>-0.51316037735849052</v>
      </c>
      <c r="X363" s="73">
        <v>0.44342602461001857</v>
      </c>
      <c r="Y363" s="73">
        <v>-0.27518526474062932</v>
      </c>
      <c r="Z363" s="73">
        <v>0.34591591035376901</v>
      </c>
      <c r="AA363" s="24"/>
      <c r="AB363" s="73">
        <v>-7.2069468527234171E-2</v>
      </c>
      <c r="AC363" s="73">
        <v>2.2987142030876928E-3</v>
      </c>
      <c r="AD363" s="73">
        <v>7.1377840909090828E-2</v>
      </c>
      <c r="AE363" s="73">
        <v>-0.17717655507678742</v>
      </c>
      <c r="AF363" s="24"/>
      <c r="AG363" s="73">
        <v>0.22526393527920963</v>
      </c>
      <c r="AH363" s="73">
        <v>-8.2191780821917804E-2</v>
      </c>
      <c r="AI363" s="73">
        <v>0.13432835820895517</v>
      </c>
      <c r="AJ363" s="73">
        <v>-0.25</v>
      </c>
      <c r="AK363" s="24"/>
      <c r="AL363" s="73">
        <v>3.5087719298245723E-2</v>
      </c>
      <c r="AM363" s="73">
        <v>0.18644067796610164</v>
      </c>
      <c r="AN363" s="73">
        <v>5.7142857142857162E-2</v>
      </c>
      <c r="AO363" s="73">
        <v>-0.36486486486486491</v>
      </c>
      <c r="AP363" s="24"/>
      <c r="AQ363" s="73">
        <v>0.2127659574468086</v>
      </c>
      <c r="AR363" s="73">
        <v>0.35087719298245612</v>
      </c>
    </row>
    <row r="364" spans="1:44">
      <c r="A364" s="72" t="s">
        <v>8</v>
      </c>
      <c r="B364" s="24"/>
      <c r="C364" s="74"/>
      <c r="D364" s="74"/>
      <c r="E364" s="74"/>
      <c r="F364" s="74"/>
      <c r="G364" s="24">
        <v>2.1634136323862925</v>
      </c>
      <c r="H364" s="74">
        <v>1.4564213349225272</v>
      </c>
      <c r="I364" s="74">
        <v>0.3878404737843999</v>
      </c>
      <c r="J364" s="74">
        <v>0.15736553908381512</v>
      </c>
      <c r="K364" s="74">
        <v>0.13040335405522629</v>
      </c>
      <c r="L364" s="24">
        <v>0.4011843204552128</v>
      </c>
      <c r="M364" s="74">
        <v>-0.11006823351023498</v>
      </c>
      <c r="N364" s="74">
        <v>-0.8766383310190673</v>
      </c>
      <c r="O364" s="74">
        <v>0.18267090882115378</v>
      </c>
      <c r="P364" s="74">
        <v>-0.35092403120603688</v>
      </c>
      <c r="Q364" s="24">
        <v>-0.28160037386641534</v>
      </c>
      <c r="R364" s="74">
        <v>4.5645840077694899E-2</v>
      </c>
      <c r="S364" s="74">
        <v>7.9654083733699377</v>
      </c>
      <c r="T364" s="74">
        <v>-0.11677957124139282</v>
      </c>
      <c r="U364" s="74">
        <v>1.6107731336666595</v>
      </c>
      <c r="V364" s="24">
        <v>0.65359832659447403</v>
      </c>
      <c r="W364" s="74">
        <v>-0.15911683232849927</v>
      </c>
      <c r="X364" s="74">
        <v>0.14047739347449961</v>
      </c>
      <c r="Y364" s="74">
        <v>-0.14793889274666994</v>
      </c>
      <c r="Z364" s="74">
        <v>-0.30676104978964125</v>
      </c>
      <c r="AA364" s="24">
        <v>-0.14284018611717786</v>
      </c>
      <c r="AB364" s="74">
        <v>0.30663695378354827</v>
      </c>
      <c r="AC364" s="74">
        <v>-9.2686070239501595E-2</v>
      </c>
      <c r="AD364" s="74">
        <v>0.34113724763845155</v>
      </c>
      <c r="AE364" s="74">
        <v>-0.18009798255029885</v>
      </c>
      <c r="AF364" s="24">
        <v>5.6384001519293792E-2</v>
      </c>
      <c r="AG364" s="74">
        <v>8.2620237583235667E-2</v>
      </c>
      <c r="AH364" s="74">
        <v>-8.6410984848485084E-3</v>
      </c>
      <c r="AI364" s="74">
        <v>4.9607778146061099E-2</v>
      </c>
      <c r="AJ364" s="74">
        <v>-4.3287064234041828E-2</v>
      </c>
      <c r="AK364" s="24">
        <v>2.2471910112359605E-2</v>
      </c>
      <c r="AL364" s="74">
        <v>-0.19178082191780821</v>
      </c>
      <c r="AM364" s="74">
        <v>4.4776119402984982E-2</v>
      </c>
      <c r="AN364" s="74">
        <v>-2.6315789473684181E-2</v>
      </c>
      <c r="AO364" s="74">
        <v>-0.17543859649122806</v>
      </c>
      <c r="AP364" s="24">
        <v>-8.4249084249084283E-2</v>
      </c>
      <c r="AQ364" s="74">
        <v>-3.3898305084745783E-2</v>
      </c>
      <c r="AR364" s="74">
        <v>0.10000000000000009</v>
      </c>
    </row>
    <row r="365" spans="1:44">
      <c r="A365" s="189" t="s">
        <v>187</v>
      </c>
      <c r="B365" s="37">
        <v>-97.132000000000005</v>
      </c>
      <c r="C365" s="82" t="s">
        <v>56</v>
      </c>
      <c r="D365" s="82" t="s">
        <v>56</v>
      </c>
      <c r="E365" s="82" t="s">
        <v>56</v>
      </c>
      <c r="F365" s="82" t="s">
        <v>56</v>
      </c>
      <c r="G365" s="37">
        <v>-0.69700000000000983</v>
      </c>
      <c r="H365" s="82" t="s">
        <v>56</v>
      </c>
      <c r="I365" s="82" t="s">
        <v>56</v>
      </c>
      <c r="J365" s="82" t="s">
        <v>56</v>
      </c>
      <c r="K365" s="82" t="s">
        <v>56</v>
      </c>
      <c r="L365" s="37">
        <v>78.664000000000001</v>
      </c>
      <c r="M365" s="82" t="s">
        <v>56</v>
      </c>
      <c r="N365" s="82" t="s">
        <v>56</v>
      </c>
      <c r="O365" s="82" t="s">
        <v>56</v>
      </c>
      <c r="P365" s="82" t="s">
        <v>56</v>
      </c>
      <c r="Q365" s="37">
        <v>6.0479999999999858</v>
      </c>
      <c r="R365" s="82" t="s">
        <v>56</v>
      </c>
      <c r="S365" s="82" t="s">
        <v>56</v>
      </c>
      <c r="T365" s="82" t="s">
        <v>56</v>
      </c>
      <c r="U365" s="82" t="s">
        <v>56</v>
      </c>
      <c r="V365" s="37">
        <v>149.04</v>
      </c>
      <c r="W365" s="82" t="s">
        <v>56</v>
      </c>
      <c r="X365" s="82" t="s">
        <v>56</v>
      </c>
      <c r="Y365" s="82" t="s">
        <v>56</v>
      </c>
      <c r="Z365" s="82" t="s">
        <v>56</v>
      </c>
      <c r="AA365" s="37">
        <v>99.176999999999978</v>
      </c>
      <c r="AB365" s="82" t="s">
        <v>56</v>
      </c>
      <c r="AC365" s="82" t="s">
        <v>56</v>
      </c>
      <c r="AD365" s="82" t="s">
        <v>56</v>
      </c>
      <c r="AE365" s="82" t="s">
        <v>56</v>
      </c>
      <c r="AF365" s="37">
        <v>106</v>
      </c>
      <c r="AG365" s="71">
        <v>55</v>
      </c>
      <c r="AH365" s="71">
        <v>23</v>
      </c>
      <c r="AI365" s="71">
        <v>50</v>
      </c>
      <c r="AJ365" s="71">
        <v>34</v>
      </c>
      <c r="AK365" s="37">
        <v>162</v>
      </c>
      <c r="AL365" s="71">
        <v>60</v>
      </c>
      <c r="AM365" s="71">
        <v>15</v>
      </c>
      <c r="AN365" s="71">
        <v>80</v>
      </c>
      <c r="AO365" s="71">
        <v>4</v>
      </c>
      <c r="AP365" s="37">
        <v>160</v>
      </c>
      <c r="AQ365" s="71">
        <v>38</v>
      </c>
      <c r="AR365" s="71">
        <v>65</v>
      </c>
    </row>
    <row r="366" spans="1:44">
      <c r="A366" s="72" t="s">
        <v>7</v>
      </c>
      <c r="B366" s="24"/>
      <c r="C366" s="74"/>
      <c r="D366" s="74"/>
      <c r="E366" s="74"/>
      <c r="F366" s="74"/>
      <c r="G366" s="24"/>
      <c r="H366" s="74"/>
      <c r="I366" s="74"/>
      <c r="J366" s="74"/>
      <c r="K366" s="74"/>
      <c r="L366" s="24"/>
      <c r="M366" s="74"/>
      <c r="N366" s="74"/>
      <c r="O366" s="74"/>
      <c r="P366" s="74"/>
      <c r="Q366" s="24"/>
      <c r="R366" s="74"/>
      <c r="S366" s="74"/>
      <c r="T366" s="74"/>
      <c r="U366" s="74"/>
      <c r="V366" s="24"/>
      <c r="W366" s="74"/>
      <c r="X366" s="74"/>
      <c r="Y366" s="74"/>
      <c r="Z366" s="74"/>
      <c r="AA366" s="24"/>
      <c r="AB366" s="74"/>
      <c r="AC366" s="74"/>
      <c r="AD366" s="74"/>
      <c r="AE366" s="74"/>
      <c r="AF366" s="24"/>
      <c r="AG366" s="73"/>
      <c r="AH366" s="73">
        <v>-0.58181818181818179</v>
      </c>
      <c r="AI366" s="73">
        <v>1.1739130434782608</v>
      </c>
      <c r="AJ366" s="73">
        <v>-0.31999999999999995</v>
      </c>
      <c r="AK366" s="24"/>
      <c r="AL366" s="73">
        <v>0.76470588235294112</v>
      </c>
      <c r="AM366" s="73">
        <v>-0.75</v>
      </c>
      <c r="AN366" s="73">
        <v>4.333333333333333</v>
      </c>
      <c r="AO366" s="73">
        <v>-0.95</v>
      </c>
      <c r="AP366" s="24"/>
      <c r="AQ366" s="73">
        <v>8.5</v>
      </c>
      <c r="AR366" s="73">
        <v>0.71052631578947367</v>
      </c>
    </row>
    <row r="367" spans="1:44">
      <c r="A367" s="72" t="s">
        <v>8</v>
      </c>
      <c r="B367" s="24"/>
      <c r="C367" s="74"/>
      <c r="D367" s="74"/>
      <c r="E367" s="74"/>
      <c r="F367" s="74"/>
      <c r="G367" s="24">
        <v>-0.99282419799859978</v>
      </c>
      <c r="H367" s="74"/>
      <c r="I367" s="74"/>
      <c r="J367" s="74"/>
      <c r="K367" s="74"/>
      <c r="L367" s="95" t="s">
        <v>46</v>
      </c>
      <c r="M367" s="74"/>
      <c r="N367" s="74"/>
      <c r="O367" s="74"/>
      <c r="P367" s="74"/>
      <c r="Q367" s="24">
        <v>-0.92311603783179108</v>
      </c>
      <c r="R367" s="74"/>
      <c r="S367" s="74"/>
      <c r="T367" s="74"/>
      <c r="U367" s="74"/>
      <c r="V367" s="24">
        <v>23.642857142857199</v>
      </c>
      <c r="W367" s="74"/>
      <c r="X367" s="74"/>
      <c r="Y367" s="74"/>
      <c r="Z367" s="74"/>
      <c r="AA367" s="24">
        <v>-0.33456119162640918</v>
      </c>
      <c r="AB367" s="74"/>
      <c r="AC367" s="74"/>
      <c r="AD367" s="74"/>
      <c r="AE367" s="74"/>
      <c r="AF367" s="24">
        <v>6.8796192665638412E-2</v>
      </c>
      <c r="AG367" s="74"/>
      <c r="AH367" s="74"/>
      <c r="AI367" s="74"/>
      <c r="AJ367" s="74"/>
      <c r="AK367" s="24">
        <v>0.52830188679245293</v>
      </c>
      <c r="AL367" s="74">
        <v>9.0909090909090828E-2</v>
      </c>
      <c r="AM367" s="74">
        <v>-0.34782608695652173</v>
      </c>
      <c r="AN367" s="74">
        <v>0.60000000000000009</v>
      </c>
      <c r="AO367" s="74">
        <v>-0.88235294117647056</v>
      </c>
      <c r="AP367" s="24"/>
      <c r="AQ367" s="74">
        <v>-0.3666666666666667</v>
      </c>
      <c r="AR367" s="74">
        <v>3.333333333333333</v>
      </c>
    </row>
    <row r="368" spans="1:44" s="36" customFormat="1">
      <c r="A368" s="70" t="s">
        <v>188</v>
      </c>
      <c r="B368" s="37">
        <v>-117.61</v>
      </c>
      <c r="C368" s="71">
        <v>-65.766999999999996</v>
      </c>
      <c r="D368" s="71">
        <v>-99.322000000000003</v>
      </c>
      <c r="E368" s="71">
        <v>-82.126999999999995</v>
      </c>
      <c r="F368" s="71">
        <v>-17.490000000000009</v>
      </c>
      <c r="G368" s="37">
        <v>-264.70600000000002</v>
      </c>
      <c r="H368" s="71">
        <v>-1.153</v>
      </c>
      <c r="I368" s="71">
        <v>-95.153999999999996</v>
      </c>
      <c r="J368" s="71">
        <v>-88.456999999999994</v>
      </c>
      <c r="K368" s="71">
        <v>-37.690000000000019</v>
      </c>
      <c r="L368" s="37">
        <v>-222.45400000000001</v>
      </c>
      <c r="M368" s="71">
        <v>-8.2669999999999995</v>
      </c>
      <c r="N368" s="71">
        <v>-142.78399999999999</v>
      </c>
      <c r="O368" s="71">
        <v>-78.350999999999999</v>
      </c>
      <c r="P368" s="71">
        <v>-84.237000000000023</v>
      </c>
      <c r="Q368" s="37">
        <v>-313.63900000000001</v>
      </c>
      <c r="R368" s="71">
        <v>-73.378</v>
      </c>
      <c r="S368" s="71">
        <v>-88.364000000000004</v>
      </c>
      <c r="T368" s="71">
        <v>-75.885000000000005</v>
      </c>
      <c r="U368" s="71">
        <v>8.0100000000000335</v>
      </c>
      <c r="V368" s="37">
        <v>-229.61699999999999</v>
      </c>
      <c r="W368" s="71">
        <v>-63.862000000000002</v>
      </c>
      <c r="X368" s="71">
        <v>-106.64400000000001</v>
      </c>
      <c r="Y368" s="71">
        <v>-118.672</v>
      </c>
      <c r="Z368" s="71">
        <v>-21.139000000000003</v>
      </c>
      <c r="AA368" s="37">
        <v>-310.31700000000001</v>
      </c>
      <c r="AB368" s="71">
        <v>-60.701000000000001</v>
      </c>
      <c r="AC368" s="71">
        <v>-100.938</v>
      </c>
      <c r="AD368" s="71">
        <v>-136.084</v>
      </c>
      <c r="AE368" s="71">
        <v>-82.971000000000032</v>
      </c>
      <c r="AF368" s="37">
        <v>-380.69400000000002</v>
      </c>
      <c r="AG368" s="71">
        <v>-34</v>
      </c>
      <c r="AH368" s="71">
        <v>-115</v>
      </c>
      <c r="AI368" s="71">
        <v>-86</v>
      </c>
      <c r="AJ368" s="71">
        <v>-87</v>
      </c>
      <c r="AK368" s="37">
        <v>-322</v>
      </c>
      <c r="AL368" s="71">
        <v>-3</v>
      </c>
      <c r="AM368" s="71">
        <v>-166</v>
      </c>
      <c r="AN368" s="71">
        <v>-75</v>
      </c>
      <c r="AO368" s="71">
        <v>-110</v>
      </c>
      <c r="AP368" s="37">
        <v>-354</v>
      </c>
      <c r="AQ368" s="71">
        <v>-71</v>
      </c>
      <c r="AR368" s="71">
        <v>-114</v>
      </c>
    </row>
    <row r="369" spans="1:44">
      <c r="A369" s="72" t="s">
        <v>7</v>
      </c>
      <c r="B369" s="24"/>
      <c r="C369" s="73"/>
      <c r="D369" s="73">
        <v>0.51021028783432443</v>
      </c>
      <c r="E369" s="73">
        <v>-0.17312377922313293</v>
      </c>
      <c r="F369" s="73">
        <v>-0.78703714978021833</v>
      </c>
      <c r="G369" s="24"/>
      <c r="H369" s="73">
        <v>-0.93407661520869067</v>
      </c>
      <c r="I369" s="73">
        <v>81.527320034692096</v>
      </c>
      <c r="J369" s="73">
        <v>-7.0380646110515643E-2</v>
      </c>
      <c r="K369" s="73">
        <v>-0.57391727053822739</v>
      </c>
      <c r="L369" s="24"/>
      <c r="M369" s="73">
        <v>-0.78065799946935543</v>
      </c>
      <c r="N369" s="73">
        <v>16.271561630579413</v>
      </c>
      <c r="O369" s="73">
        <v>-0.45126204616763776</v>
      </c>
      <c r="P369" s="73">
        <v>7.5123482788988394E-2</v>
      </c>
      <c r="Q369" s="24"/>
      <c r="R369" s="73">
        <v>-0.12891009888766247</v>
      </c>
      <c r="S369" s="73">
        <v>0.20423015072637574</v>
      </c>
      <c r="T369" s="73">
        <v>-0.14122266986555609</v>
      </c>
      <c r="U369" s="88" t="s">
        <v>46</v>
      </c>
      <c r="V369" s="24"/>
      <c r="W369" s="88" t="s">
        <v>46</v>
      </c>
      <c r="X369" s="73">
        <v>0.66991325044627481</v>
      </c>
      <c r="Y369" s="73">
        <v>0.11278646712426377</v>
      </c>
      <c r="Z369" s="73">
        <v>-0.821870365376837</v>
      </c>
      <c r="AA369" s="24"/>
      <c r="AB369" s="73">
        <v>1.8715171010927665</v>
      </c>
      <c r="AC369" s="73">
        <v>0.66287211083837172</v>
      </c>
      <c r="AD369" s="73">
        <v>0.34819394083496791</v>
      </c>
      <c r="AE369" s="73">
        <v>-0.39029569971488176</v>
      </c>
      <c r="AF369" s="24"/>
      <c r="AG369" s="73">
        <v>-0.59021826903375896</v>
      </c>
      <c r="AH369" s="73">
        <v>2.3823529411764706</v>
      </c>
      <c r="AI369" s="73">
        <v>-0.25217391304347825</v>
      </c>
      <c r="AJ369" s="73">
        <v>1.1627906976744207E-2</v>
      </c>
      <c r="AK369" s="24"/>
      <c r="AL369" s="73">
        <v>-0.96551724137931039</v>
      </c>
      <c r="AM369" s="88" t="s">
        <v>46</v>
      </c>
      <c r="AN369" s="88" t="s">
        <v>46</v>
      </c>
      <c r="AO369" s="73">
        <v>0.46666666666666656</v>
      </c>
      <c r="AP369" s="24"/>
      <c r="AQ369" s="73">
        <v>-0.3545454545454545</v>
      </c>
      <c r="AR369" s="73">
        <v>0.60563380281690149</v>
      </c>
    </row>
    <row r="370" spans="1:44">
      <c r="A370" s="72" t="s">
        <v>8</v>
      </c>
      <c r="B370" s="24"/>
      <c r="C370" s="74"/>
      <c r="D370" s="74"/>
      <c r="E370" s="74"/>
      <c r="F370" s="74"/>
      <c r="G370" s="24">
        <v>1.2507099736416971</v>
      </c>
      <c r="H370" s="74">
        <v>-0.98246841120926909</v>
      </c>
      <c r="I370" s="74">
        <v>-4.1964519441815562E-2</v>
      </c>
      <c r="J370" s="74">
        <v>7.7075748535804234E-2</v>
      </c>
      <c r="K370" s="74">
        <v>1.1549456832475702</v>
      </c>
      <c r="L370" s="24">
        <v>-0.15961859572506865</v>
      </c>
      <c r="M370" s="74">
        <v>6.169991326973113</v>
      </c>
      <c r="N370" s="74">
        <v>0.50055699182378044</v>
      </c>
      <c r="O370" s="74">
        <v>-0.11424760052907057</v>
      </c>
      <c r="P370" s="74">
        <v>1.2349960201644992</v>
      </c>
      <c r="Q370" s="24">
        <v>0.40990496911721075</v>
      </c>
      <c r="R370" s="74">
        <v>7.8760130639893564</v>
      </c>
      <c r="S370" s="74">
        <v>-0.38113514119229042</v>
      </c>
      <c r="T370" s="74">
        <v>-3.147375272810804E-2</v>
      </c>
      <c r="U370" s="88" t="s">
        <v>46</v>
      </c>
      <c r="V370" s="24">
        <v>-0.26789398002161724</v>
      </c>
      <c r="W370" s="74">
        <v>-0.12968464662432877</v>
      </c>
      <c r="X370" s="74">
        <v>0.2068715766601783</v>
      </c>
      <c r="Y370" s="74">
        <v>0.56384002108453557</v>
      </c>
      <c r="Z370" s="88" t="s">
        <v>46</v>
      </c>
      <c r="AA370" s="24">
        <v>0.35145481388573163</v>
      </c>
      <c r="AB370" s="74">
        <v>-4.9497353668848443E-2</v>
      </c>
      <c r="AC370" s="74">
        <v>-5.3505119837965576E-2</v>
      </c>
      <c r="AD370" s="74">
        <v>0.14672374275313471</v>
      </c>
      <c r="AE370" s="74">
        <v>2.92502010501916</v>
      </c>
      <c r="AF370" s="24">
        <v>0.22679066889664434</v>
      </c>
      <c r="AG370" s="74">
        <v>-0.43987743200276763</v>
      </c>
      <c r="AH370" s="173">
        <v>0.13931324179199112</v>
      </c>
      <c r="AI370" s="74">
        <v>-0.36803738867170277</v>
      </c>
      <c r="AJ370" s="74">
        <v>4.8559135119499164E-2</v>
      </c>
      <c r="AK370" s="24">
        <v>-0.15417632008910043</v>
      </c>
      <c r="AL370" s="74">
        <v>-0.91176470588235292</v>
      </c>
      <c r="AM370" s="74">
        <v>0.44347826086956532</v>
      </c>
      <c r="AN370" s="74">
        <v>-0.12790697674418605</v>
      </c>
      <c r="AO370" s="74">
        <v>0.26436781609195403</v>
      </c>
      <c r="AP370" s="24">
        <v>9.9378881987577605E-2</v>
      </c>
      <c r="AQ370" s="74">
        <v>22.666666666666668</v>
      </c>
      <c r="AR370" s="74">
        <v>-0.31325301204819278</v>
      </c>
    </row>
    <row r="371" spans="1:44">
      <c r="A371" s="70" t="s">
        <v>96</v>
      </c>
      <c r="B371" s="37">
        <v>1117.098</v>
      </c>
      <c r="C371" s="82" t="s">
        <v>56</v>
      </c>
      <c r="D371" s="82" t="s">
        <v>56</v>
      </c>
      <c r="E371" s="82" t="s">
        <v>56</v>
      </c>
      <c r="F371" s="82" t="s">
        <v>56</v>
      </c>
      <c r="G371" s="37">
        <v>1091.171</v>
      </c>
      <c r="H371" s="71">
        <v>258.45400000000001</v>
      </c>
      <c r="I371" s="71">
        <v>255.61500000000001</v>
      </c>
      <c r="J371" s="71">
        <v>261.83600000000001</v>
      </c>
      <c r="K371" s="71">
        <v>266.19600000000008</v>
      </c>
      <c r="L371" s="37">
        <v>1042.1010000000001</v>
      </c>
      <c r="M371" s="71">
        <v>261.553</v>
      </c>
      <c r="N371" s="71">
        <v>322.11099999999999</v>
      </c>
      <c r="O371" s="71">
        <v>258.524</v>
      </c>
      <c r="P371" s="71">
        <v>286.65999999999997</v>
      </c>
      <c r="Q371" s="37">
        <v>1128.848</v>
      </c>
      <c r="R371" s="71">
        <v>271.899</v>
      </c>
      <c r="S371" s="71">
        <v>268.99700000000001</v>
      </c>
      <c r="T371" s="71">
        <v>267.77999999999997</v>
      </c>
      <c r="U371" s="71">
        <v>219.4919999999999</v>
      </c>
      <c r="V371" s="37">
        <v>1028.1679999999999</v>
      </c>
      <c r="W371" s="71">
        <v>272.23700000000002</v>
      </c>
      <c r="X371" s="71">
        <v>255.75399999999999</v>
      </c>
      <c r="Y371" s="71">
        <v>272.64100000000002</v>
      </c>
      <c r="Z371" s="71">
        <v>266.45499999999987</v>
      </c>
      <c r="AA371" s="37">
        <v>1067.087</v>
      </c>
      <c r="AB371" s="71">
        <v>276.61399999999998</v>
      </c>
      <c r="AC371" s="71">
        <v>279.88099999999997</v>
      </c>
      <c r="AD371" s="71">
        <v>277.47499999999997</v>
      </c>
      <c r="AE371" s="71">
        <v>296.03000000000014</v>
      </c>
      <c r="AF371" s="37">
        <v>1130</v>
      </c>
      <c r="AG371" s="71">
        <v>292</v>
      </c>
      <c r="AH371" s="150">
        <v>297</v>
      </c>
      <c r="AI371" s="71">
        <v>300</v>
      </c>
      <c r="AJ371" s="71">
        <v>314</v>
      </c>
      <c r="AK371" s="37">
        <v>1203</v>
      </c>
      <c r="AL371" s="71">
        <v>320</v>
      </c>
      <c r="AM371" s="71">
        <v>313</v>
      </c>
      <c r="AN371" s="71">
        <v>314</v>
      </c>
      <c r="AO371" s="71">
        <v>342</v>
      </c>
      <c r="AP371" s="37">
        <v>1289</v>
      </c>
      <c r="AQ371" s="71">
        <v>321</v>
      </c>
      <c r="AR371" s="71">
        <v>312</v>
      </c>
    </row>
    <row r="372" spans="1:44">
      <c r="A372" s="72" t="s">
        <v>7</v>
      </c>
      <c r="B372" s="24"/>
      <c r="C372" s="73"/>
      <c r="D372" s="73"/>
      <c r="E372" s="73"/>
      <c r="F372" s="73"/>
      <c r="G372" s="24"/>
      <c r="H372" s="73"/>
      <c r="I372" s="73">
        <v>-1.0984546573084564E-2</v>
      </c>
      <c r="J372" s="73">
        <v>2.4337382391487195E-2</v>
      </c>
      <c r="K372" s="73">
        <v>1.6651644540857991E-2</v>
      </c>
      <c r="L372" s="24"/>
      <c r="M372" s="73">
        <v>-1.7442035192114402E-2</v>
      </c>
      <c r="N372" s="73">
        <v>0.23153242363880366</v>
      </c>
      <c r="O372" s="73">
        <v>-0.19740710500417558</v>
      </c>
      <c r="P372" s="73">
        <v>0.10883322244743221</v>
      </c>
      <c r="Q372" s="24"/>
      <c r="R372" s="73">
        <v>-5.1493057978092449E-2</v>
      </c>
      <c r="S372" s="73">
        <v>-1.0673080813096036E-2</v>
      </c>
      <c r="T372" s="73">
        <v>-4.5242140246918305E-3</v>
      </c>
      <c r="U372" s="73">
        <v>-0.18032713421465407</v>
      </c>
      <c r="V372" s="24"/>
      <c r="W372" s="73">
        <v>0.24030488582727449</v>
      </c>
      <c r="X372" s="73">
        <v>-6.054650910787307E-2</v>
      </c>
      <c r="Y372" s="73">
        <v>6.6028292812624789E-2</v>
      </c>
      <c r="Z372" s="73">
        <v>-2.2689177343100053E-2</v>
      </c>
      <c r="AA372" s="24"/>
      <c r="AB372" s="73">
        <v>3.8126512919630429E-2</v>
      </c>
      <c r="AC372" s="73">
        <v>1.1810682033447373E-2</v>
      </c>
      <c r="AD372" s="73">
        <v>-8.5965106598876462E-3</v>
      </c>
      <c r="AE372" s="73">
        <v>6.6870889269304179E-2</v>
      </c>
      <c r="AF372" s="24"/>
      <c r="AG372" s="73">
        <v>-1.36134851197518E-2</v>
      </c>
      <c r="AH372" s="174">
        <v>1.7123287671232834E-2</v>
      </c>
      <c r="AI372" s="73">
        <v>1.0101010101010166E-2</v>
      </c>
      <c r="AJ372" s="73">
        <v>4.6666666666666634E-2</v>
      </c>
      <c r="AK372" s="24"/>
      <c r="AL372" s="73">
        <v>1.9108280254777066E-2</v>
      </c>
      <c r="AM372" s="73">
        <v>-2.1874999999999978E-2</v>
      </c>
      <c r="AN372" s="73">
        <v>3.1948881789136685E-3</v>
      </c>
      <c r="AO372" s="73">
        <v>8.9171974522292974E-2</v>
      </c>
      <c r="AP372" s="24"/>
      <c r="AQ372" s="73">
        <v>-6.1403508771929793E-2</v>
      </c>
      <c r="AR372" s="73">
        <v>-2.8037383177570097E-2</v>
      </c>
    </row>
    <row r="373" spans="1:44">
      <c r="A373" s="72" t="s">
        <v>8</v>
      </c>
      <c r="B373" s="24"/>
      <c r="C373" s="74"/>
      <c r="D373" s="74"/>
      <c r="E373" s="74"/>
      <c r="F373" s="74"/>
      <c r="G373" s="24">
        <v>-2.3209243951739178E-2</v>
      </c>
      <c r="H373" s="74"/>
      <c r="I373" s="74"/>
      <c r="J373" s="74"/>
      <c r="K373" s="74"/>
      <c r="L373" s="24">
        <v>-4.497003677700373E-2</v>
      </c>
      <c r="M373" s="74">
        <v>1.1990528295170444E-2</v>
      </c>
      <c r="N373" s="74">
        <v>0.26014122801869988</v>
      </c>
      <c r="O373" s="74">
        <v>-1.2649139155807454E-2</v>
      </c>
      <c r="P373" s="74">
        <v>7.6875685585057196E-2</v>
      </c>
      <c r="Q373" s="24">
        <v>8.3242411244207393E-2</v>
      </c>
      <c r="R373" s="74">
        <v>3.9556036443856524E-2</v>
      </c>
      <c r="S373" s="74">
        <v>-0.16489346840064445</v>
      </c>
      <c r="T373" s="74">
        <v>3.5803252309263289E-2</v>
      </c>
      <c r="U373" s="74">
        <v>-0.23431242587036938</v>
      </c>
      <c r="V373" s="24">
        <v>-8.9188269811347531E-2</v>
      </c>
      <c r="W373" s="74">
        <v>1.2431086543165382E-3</v>
      </c>
      <c r="X373" s="74">
        <v>-4.9231032316345624E-2</v>
      </c>
      <c r="Y373" s="74">
        <v>1.8152961386212807E-2</v>
      </c>
      <c r="Z373" s="74">
        <v>0.213962240081643</v>
      </c>
      <c r="AA373" s="24">
        <v>3.7852763361629682E-2</v>
      </c>
      <c r="AB373" s="74">
        <v>1.6077902709771053E-2</v>
      </c>
      <c r="AC373" s="74">
        <v>9.4336745466346406E-2</v>
      </c>
      <c r="AD373" s="74">
        <v>1.7730275343766921E-2</v>
      </c>
      <c r="AE373" s="74">
        <v>0.11099435176671602</v>
      </c>
      <c r="AF373" s="24">
        <v>5.8957704479578599E-2</v>
      </c>
      <c r="AG373" s="74">
        <v>5.5622636598292363E-2</v>
      </c>
      <c r="AH373" s="173">
        <v>6.1165280958693335E-2</v>
      </c>
      <c r="AI373" s="74">
        <v>8.117848454815757E-2</v>
      </c>
      <c r="AJ373" s="74">
        <v>6.0703307097253134E-2</v>
      </c>
      <c r="AK373" s="24">
        <v>6.4601769911504459E-2</v>
      </c>
      <c r="AL373" s="74">
        <v>9.5890410958904049E-2</v>
      </c>
      <c r="AM373" s="74">
        <v>5.3872053872053849E-2</v>
      </c>
      <c r="AN373" s="74">
        <v>4.6666666666666634E-2</v>
      </c>
      <c r="AO373" s="74">
        <v>8.9171974522292974E-2</v>
      </c>
      <c r="AP373" s="24">
        <v>7.1487946799667412E-2</v>
      </c>
      <c r="AQ373" s="74">
        <v>3.1250000000000444E-3</v>
      </c>
      <c r="AR373" s="74">
        <v>-3.1948881789137795E-3</v>
      </c>
    </row>
    <row r="374" spans="1:44">
      <c r="A374" s="70" t="s">
        <v>97</v>
      </c>
      <c r="B374" s="37">
        <v>137.679</v>
      </c>
      <c r="C374" s="82" t="s">
        <v>56</v>
      </c>
      <c r="D374" s="82" t="s">
        <v>56</v>
      </c>
      <c r="E374" s="82" t="s">
        <v>56</v>
      </c>
      <c r="F374" s="82" t="s">
        <v>56</v>
      </c>
      <c r="G374" s="37">
        <v>128.16200000000001</v>
      </c>
      <c r="H374" s="71">
        <v>28.420999999999999</v>
      </c>
      <c r="I374" s="71">
        <v>33.017000000000003</v>
      </c>
      <c r="J374" s="71">
        <v>28.779</v>
      </c>
      <c r="K374" s="71">
        <v>32.094999999999999</v>
      </c>
      <c r="L374" s="37">
        <v>122.312</v>
      </c>
      <c r="M374" s="71">
        <v>38.936</v>
      </c>
      <c r="N374" s="71">
        <v>33.042000000000002</v>
      </c>
      <c r="O374" s="71">
        <v>31.542999999999999</v>
      </c>
      <c r="P374" s="71">
        <v>39.68099999999999</v>
      </c>
      <c r="Q374" s="37">
        <v>143.202</v>
      </c>
      <c r="R374" s="71">
        <v>40.058999999999997</v>
      </c>
      <c r="S374" s="71">
        <v>34.738</v>
      </c>
      <c r="T374" s="71">
        <v>37.170999999999999</v>
      </c>
      <c r="U374" s="71">
        <v>40.769000000000005</v>
      </c>
      <c r="V374" s="37">
        <v>152.73699999999999</v>
      </c>
      <c r="W374" s="71">
        <v>53.506999999999998</v>
      </c>
      <c r="X374" s="71">
        <v>41.585000000000001</v>
      </c>
      <c r="Y374" s="71">
        <v>40.06</v>
      </c>
      <c r="Z374" s="71">
        <v>31.121999999999993</v>
      </c>
      <c r="AA374" s="37">
        <v>166.274</v>
      </c>
      <c r="AB374" s="71">
        <v>39.119</v>
      </c>
      <c r="AC374" s="71">
        <v>36.228999999999999</v>
      </c>
      <c r="AD374" s="71">
        <v>41.195999999999998</v>
      </c>
      <c r="AE374" s="71">
        <v>37.167999999999992</v>
      </c>
      <c r="AF374" s="37">
        <v>153.71199999999999</v>
      </c>
      <c r="AG374" s="71">
        <v>40</v>
      </c>
      <c r="AH374" s="150">
        <v>40</v>
      </c>
      <c r="AI374" s="71">
        <v>34</v>
      </c>
      <c r="AJ374" s="71">
        <v>40</v>
      </c>
      <c r="AK374" s="37">
        <v>154</v>
      </c>
      <c r="AL374" s="71">
        <v>36</v>
      </c>
      <c r="AM374" s="71">
        <v>35</v>
      </c>
      <c r="AN374" s="71">
        <v>37</v>
      </c>
      <c r="AO374" s="71">
        <v>32</v>
      </c>
      <c r="AP374" s="37">
        <v>140</v>
      </c>
      <c r="AQ374" s="71">
        <v>38</v>
      </c>
      <c r="AR374" s="71">
        <v>24</v>
      </c>
    </row>
    <row r="375" spans="1:44">
      <c r="A375" s="72" t="s">
        <v>7</v>
      </c>
      <c r="B375" s="24"/>
      <c r="C375" s="73"/>
      <c r="D375" s="73"/>
      <c r="E375" s="73"/>
      <c r="F375" s="73"/>
      <c r="G375" s="24"/>
      <c r="H375" s="73"/>
      <c r="I375" s="73">
        <v>0.16171141057668637</v>
      </c>
      <c r="J375" s="73">
        <v>-0.12835811854499202</v>
      </c>
      <c r="K375" s="73">
        <v>0.11522290559088222</v>
      </c>
      <c r="L375" s="24"/>
      <c r="M375" s="73">
        <v>0.21314846549306754</v>
      </c>
      <c r="N375" s="73">
        <v>-0.15137661803986024</v>
      </c>
      <c r="O375" s="73">
        <v>-4.5366503238302824E-2</v>
      </c>
      <c r="P375" s="73">
        <v>0.25799701994103263</v>
      </c>
      <c r="Q375" s="24"/>
      <c r="R375" s="73">
        <v>9.5259696076208655E-3</v>
      </c>
      <c r="S375" s="73">
        <v>-0.1328290771112608</v>
      </c>
      <c r="T375" s="73">
        <v>7.0038574471759985E-2</v>
      </c>
      <c r="U375" s="73">
        <v>9.67958892685159E-2</v>
      </c>
      <c r="V375" s="24"/>
      <c r="W375" s="73">
        <v>0.31244327798081861</v>
      </c>
      <c r="X375" s="73">
        <v>-0.22281196852748231</v>
      </c>
      <c r="Y375" s="73">
        <v>-3.667187687868223E-2</v>
      </c>
      <c r="Z375" s="73">
        <v>-0.223115327009486</v>
      </c>
      <c r="AA375" s="24"/>
      <c r="AB375" s="73">
        <v>0.25695649379859931</v>
      </c>
      <c r="AC375" s="73">
        <v>-7.3877144098775549E-2</v>
      </c>
      <c r="AD375" s="73">
        <v>0.13710011316900816</v>
      </c>
      <c r="AE375" s="73">
        <v>-9.7776483153704352E-2</v>
      </c>
      <c r="AF375" s="24"/>
      <c r="AG375" s="73">
        <v>7.6194575979337209E-2</v>
      </c>
      <c r="AH375" s="174">
        <v>0</v>
      </c>
      <c r="AI375" s="73">
        <v>-0.15000000000000002</v>
      </c>
      <c r="AJ375" s="73">
        <v>0.17647058823529416</v>
      </c>
      <c r="AK375" s="24"/>
      <c r="AL375" s="73">
        <v>-9.9999999999999978E-2</v>
      </c>
      <c r="AM375" s="73">
        <v>-2.777777777777779E-2</v>
      </c>
      <c r="AN375" s="73">
        <v>5.7142857142857162E-2</v>
      </c>
      <c r="AO375" s="73">
        <v>-0.13513513513513509</v>
      </c>
      <c r="AP375" s="24"/>
      <c r="AQ375" s="73">
        <v>0.1875</v>
      </c>
      <c r="AR375" s="73">
        <v>-0.36842105263157898</v>
      </c>
    </row>
    <row r="376" spans="1:44">
      <c r="A376" s="72" t="s">
        <v>8</v>
      </c>
      <c r="B376" s="24"/>
      <c r="C376" s="74"/>
      <c r="D376" s="74"/>
      <c r="E376" s="74"/>
      <c r="F376" s="74"/>
      <c r="G376" s="24">
        <v>-6.9124557848328272E-2</v>
      </c>
      <c r="H376" s="74"/>
      <c r="I376" s="74"/>
      <c r="J376" s="74"/>
      <c r="K376" s="74"/>
      <c r="L376" s="24">
        <v>-4.5645355097454821E-2</v>
      </c>
      <c r="M376" s="74">
        <v>0.36997290735723598</v>
      </c>
      <c r="N376" s="74">
        <v>7.5718569221905341E-4</v>
      </c>
      <c r="O376" s="74">
        <v>9.6042253031724423E-2</v>
      </c>
      <c r="P376" s="74">
        <v>0.23636080386352987</v>
      </c>
      <c r="Q376" s="24">
        <v>0.17079272679704371</v>
      </c>
      <c r="R376" s="74">
        <v>2.8842202588863719E-2</v>
      </c>
      <c r="S376" s="74">
        <v>5.1328612069487356E-2</v>
      </c>
      <c r="T376" s="74">
        <v>0.17842310496782177</v>
      </c>
      <c r="U376" s="74">
        <v>2.7418663844157587E-2</v>
      </c>
      <c r="V376" s="24">
        <v>6.6584265582882995E-2</v>
      </c>
      <c r="W376" s="74">
        <v>0.33570483536783247</v>
      </c>
      <c r="X376" s="74">
        <v>0.19710403592607517</v>
      </c>
      <c r="Y376" s="74">
        <v>7.7721879960184204E-2</v>
      </c>
      <c r="Z376" s="74">
        <v>-0.23662586769359095</v>
      </c>
      <c r="AA376" s="24">
        <v>8.8629474194203084E-2</v>
      </c>
      <c r="AB376" s="74">
        <v>-0.26889939634066573</v>
      </c>
      <c r="AC376" s="74">
        <v>-0.1287964410244079</v>
      </c>
      <c r="AD376" s="74">
        <v>2.8357463804293381E-2</v>
      </c>
      <c r="AE376" s="74">
        <v>0.19426772058351016</v>
      </c>
      <c r="AF376" s="24">
        <v>-7.5549995790081481E-2</v>
      </c>
      <c r="AG376" s="74">
        <v>2.2521025588588595E-2</v>
      </c>
      <c r="AH376" s="173">
        <v>0.10408788539567748</v>
      </c>
      <c r="AI376" s="74">
        <v>-0.17467715312166221</v>
      </c>
      <c r="AJ376" s="74">
        <v>7.6194575979337209E-2</v>
      </c>
      <c r="AK376" s="24">
        <v>1.8736338086813298E-3</v>
      </c>
      <c r="AL376" s="74">
        <v>-9.9999999999999978E-2</v>
      </c>
      <c r="AM376" s="74">
        <v>-0.125</v>
      </c>
      <c r="AN376" s="74">
        <v>8.8235294117646967E-2</v>
      </c>
      <c r="AO376" s="74">
        <v>-0.19999999999999996</v>
      </c>
      <c r="AP376" s="24">
        <v>-9.0909090909090939E-2</v>
      </c>
      <c r="AQ376" s="74">
        <v>5.555555555555558E-2</v>
      </c>
      <c r="AR376" s="74">
        <v>-0.31428571428571428</v>
      </c>
    </row>
    <row r="377" spans="1:44">
      <c r="A377" s="70" t="s">
        <v>98</v>
      </c>
      <c r="B377" s="37">
        <v>104.047</v>
      </c>
      <c r="C377" s="82" t="s">
        <v>56</v>
      </c>
      <c r="D377" s="82" t="s">
        <v>56</v>
      </c>
      <c r="E377" s="82" t="s">
        <v>56</v>
      </c>
      <c r="F377" s="82" t="s">
        <v>56</v>
      </c>
      <c r="G377" s="37">
        <v>116.151</v>
      </c>
      <c r="H377" s="71">
        <v>30.957000000000001</v>
      </c>
      <c r="I377" s="71">
        <v>28.411999999999999</v>
      </c>
      <c r="J377" s="71">
        <v>29.175000000000001</v>
      </c>
      <c r="K377" s="71">
        <v>29.26100000000001</v>
      </c>
      <c r="L377" s="37">
        <v>117.80500000000001</v>
      </c>
      <c r="M377" s="71">
        <v>32.235999999999997</v>
      </c>
      <c r="N377" s="71">
        <v>33.509</v>
      </c>
      <c r="O377" s="71">
        <v>33.537999999999997</v>
      </c>
      <c r="P377" s="71">
        <v>33.278000000000013</v>
      </c>
      <c r="Q377" s="37">
        <v>132.56100000000001</v>
      </c>
      <c r="R377" s="71">
        <v>32.222000000000001</v>
      </c>
      <c r="S377" s="71">
        <v>34.911999999999999</v>
      </c>
      <c r="T377" s="71">
        <v>37.152999999999999</v>
      </c>
      <c r="U377" s="71">
        <v>38.749000000000002</v>
      </c>
      <c r="V377" s="37">
        <v>143.036</v>
      </c>
      <c r="W377" s="71">
        <v>39.354999999999997</v>
      </c>
      <c r="X377" s="71">
        <v>36.905000000000001</v>
      </c>
      <c r="Y377" s="71">
        <v>36.029000000000003</v>
      </c>
      <c r="Z377" s="71">
        <v>37.594999999999992</v>
      </c>
      <c r="AA377" s="37">
        <v>149.88399999999999</v>
      </c>
      <c r="AB377" s="71">
        <v>20.378999999999998</v>
      </c>
      <c r="AC377" s="71">
        <v>20.146000000000001</v>
      </c>
      <c r="AD377" s="71">
        <v>19.184999999999999</v>
      </c>
      <c r="AE377" s="71">
        <v>24.29</v>
      </c>
      <c r="AF377" s="37">
        <v>84</v>
      </c>
      <c r="AG377" s="71">
        <v>20</v>
      </c>
      <c r="AH377" s="150">
        <v>23</v>
      </c>
      <c r="AI377" s="71">
        <v>23</v>
      </c>
      <c r="AJ377" s="71">
        <v>28</v>
      </c>
      <c r="AK377" s="37">
        <v>94</v>
      </c>
      <c r="AL377" s="71">
        <v>25</v>
      </c>
      <c r="AM377" s="71">
        <v>21</v>
      </c>
      <c r="AN377" s="71">
        <v>21</v>
      </c>
      <c r="AO377" s="71">
        <v>28</v>
      </c>
      <c r="AP377" s="37">
        <v>95</v>
      </c>
      <c r="AQ377" s="71">
        <v>23</v>
      </c>
      <c r="AR377" s="71">
        <v>21</v>
      </c>
    </row>
    <row r="378" spans="1:44">
      <c r="A378" s="72" t="s">
        <v>7</v>
      </c>
      <c r="B378" s="24"/>
      <c r="C378" s="73"/>
      <c r="D378" s="73"/>
      <c r="E378" s="73"/>
      <c r="F378" s="73"/>
      <c r="G378" s="24"/>
      <c r="H378" s="73"/>
      <c r="I378" s="73">
        <v>-8.2210808540879365E-2</v>
      </c>
      <c r="J378" s="73">
        <v>2.6854850063353641E-2</v>
      </c>
      <c r="K378" s="73">
        <v>2.9477292202231276E-3</v>
      </c>
      <c r="L378" s="24"/>
      <c r="M378" s="73">
        <v>0.10167116639896068</v>
      </c>
      <c r="N378" s="73">
        <v>3.9490011167638839E-2</v>
      </c>
      <c r="O378" s="73">
        <v>8.6543913575454212E-4</v>
      </c>
      <c r="P378" s="73">
        <v>-7.7524002623884369E-3</v>
      </c>
      <c r="Q378" s="24"/>
      <c r="R378" s="73">
        <v>-3.173267624256304E-2</v>
      </c>
      <c r="S378" s="73">
        <v>8.3483334367823181E-2</v>
      </c>
      <c r="T378" s="73">
        <v>6.4189963336388711E-2</v>
      </c>
      <c r="U378" s="73">
        <v>4.2957500067289489E-2</v>
      </c>
      <c r="V378" s="24"/>
      <c r="W378" s="73">
        <v>1.5639113267438942E-2</v>
      </c>
      <c r="X378" s="73">
        <v>-6.2253843221953931E-2</v>
      </c>
      <c r="Y378" s="73">
        <v>-2.3736621054057605E-2</v>
      </c>
      <c r="Z378" s="73">
        <v>4.3464986538621408E-2</v>
      </c>
      <c r="AA378" s="24"/>
      <c r="AB378" s="73">
        <v>-0.45793323580263323</v>
      </c>
      <c r="AC378" s="73">
        <v>-1.1433338240345314E-2</v>
      </c>
      <c r="AD378" s="73">
        <v>-4.7701777027697956E-2</v>
      </c>
      <c r="AE378" s="73">
        <v>0.26609330205890025</v>
      </c>
      <c r="AF378" s="24"/>
      <c r="AG378" s="73">
        <v>-0.17661589131329758</v>
      </c>
      <c r="AH378" s="73">
        <v>0.14999999999999991</v>
      </c>
      <c r="AI378" s="73">
        <v>0</v>
      </c>
      <c r="AJ378" s="73">
        <v>0.21739130434782616</v>
      </c>
      <c r="AK378" s="24"/>
      <c r="AL378" s="73">
        <v>-0.1071428571428571</v>
      </c>
      <c r="AM378" s="73">
        <v>-0.16000000000000003</v>
      </c>
      <c r="AN378" s="73">
        <v>0</v>
      </c>
      <c r="AO378" s="73">
        <v>0.33333333333333326</v>
      </c>
      <c r="AP378" s="24"/>
      <c r="AQ378" s="73">
        <v>-0.1785714285714286</v>
      </c>
      <c r="AR378" s="73">
        <v>-8.6956521739130488E-2</v>
      </c>
    </row>
    <row r="379" spans="1:44">
      <c r="A379" s="72" t="s">
        <v>8</v>
      </c>
      <c r="B379" s="24"/>
      <c r="C379" s="74"/>
      <c r="D379" s="74"/>
      <c r="E379" s="74"/>
      <c r="F379" s="74"/>
      <c r="G379" s="24">
        <v>0.11633204225013705</v>
      </c>
      <c r="H379" s="74"/>
      <c r="I379" s="74"/>
      <c r="J379" s="74"/>
      <c r="K379" s="74"/>
      <c r="L379" s="24">
        <v>1.4240084028549038E-2</v>
      </c>
      <c r="M379" s="74">
        <v>4.1315372936653993E-2</v>
      </c>
      <c r="N379" s="74">
        <v>0.17939602984654379</v>
      </c>
      <c r="O379" s="74">
        <v>0.14954584404455851</v>
      </c>
      <c r="P379" s="74">
        <v>0.1372817060250846</v>
      </c>
      <c r="Q379" s="24">
        <v>0.12525784134799034</v>
      </c>
      <c r="R379" s="74">
        <v>-4.3429705918840433E-4</v>
      </c>
      <c r="S379" s="74">
        <v>4.1869348533229767E-2</v>
      </c>
      <c r="T379" s="74">
        <v>0.10778818057129236</v>
      </c>
      <c r="U379" s="74">
        <v>0.16440290882865516</v>
      </c>
      <c r="V379" s="24">
        <v>7.9020224651292548E-2</v>
      </c>
      <c r="W379" s="74">
        <v>0.22137049221029104</v>
      </c>
      <c r="X379" s="74">
        <v>5.7086388634280505E-2</v>
      </c>
      <c r="Y379" s="74">
        <v>-3.0253276989745004E-2</v>
      </c>
      <c r="Z379" s="74">
        <v>-2.9781413713902527E-2</v>
      </c>
      <c r="AA379" s="24">
        <v>4.7876059173914243E-2</v>
      </c>
      <c r="AB379" s="74">
        <v>-0.48217507305297935</v>
      </c>
      <c r="AC379" s="74">
        <v>-0.45411190895542608</v>
      </c>
      <c r="AD379" s="74">
        <v>-0.46751228177301629</v>
      </c>
      <c r="AE379" s="74">
        <v>-0.35390344460699552</v>
      </c>
      <c r="AF379" s="24">
        <v>-0.43956659816925081</v>
      </c>
      <c r="AG379" s="74">
        <v>-1.8597575936012412E-2</v>
      </c>
      <c r="AH379" s="74">
        <v>0.14166583937258004</v>
      </c>
      <c r="AI379" s="74">
        <v>0.19885327078446702</v>
      </c>
      <c r="AJ379" s="74">
        <v>0.1527377521613833</v>
      </c>
      <c r="AK379" s="24">
        <v>0.11904761904761907</v>
      </c>
      <c r="AL379" s="74">
        <v>0.25</v>
      </c>
      <c r="AM379" s="74">
        <v>-8.6956521739130488E-2</v>
      </c>
      <c r="AN379" s="74">
        <v>-8.6956521739130488E-2</v>
      </c>
      <c r="AO379" s="74">
        <v>0</v>
      </c>
      <c r="AP379" s="24">
        <v>1.0638297872340496E-2</v>
      </c>
      <c r="AQ379" s="74">
        <v>-7.999999999999996E-2</v>
      </c>
      <c r="AR379" s="74">
        <v>0</v>
      </c>
    </row>
    <row r="380" spans="1:44" s="36" customFormat="1">
      <c r="A380" s="70" t="s">
        <v>11</v>
      </c>
      <c r="B380" s="37">
        <v>273.202</v>
      </c>
      <c r="C380" s="71">
        <v>64.709999999999994</v>
      </c>
      <c r="D380" s="71">
        <v>60.594999999999999</v>
      </c>
      <c r="E380" s="71">
        <v>58.738</v>
      </c>
      <c r="F380" s="71">
        <v>65.837000000000003</v>
      </c>
      <c r="G380" s="37">
        <v>249.88</v>
      </c>
      <c r="H380" s="71">
        <v>56.545000000000002</v>
      </c>
      <c r="I380" s="71">
        <v>55.561999999999998</v>
      </c>
      <c r="J380" s="71">
        <v>58.927999999999997</v>
      </c>
      <c r="K380" s="71">
        <v>63.168000000000006</v>
      </c>
      <c r="L380" s="37">
        <v>234.203</v>
      </c>
      <c r="M380" s="71">
        <v>63.753999999999998</v>
      </c>
      <c r="N380" s="71">
        <v>68.176000000000002</v>
      </c>
      <c r="O380" s="71">
        <v>67.78</v>
      </c>
      <c r="P380" s="71">
        <v>85.02200000000002</v>
      </c>
      <c r="Q380" s="37">
        <v>284.73200000000003</v>
      </c>
      <c r="R380" s="71">
        <v>68.593000000000004</v>
      </c>
      <c r="S380" s="71">
        <v>71.131</v>
      </c>
      <c r="T380" s="71">
        <v>74.073999999999998</v>
      </c>
      <c r="U380" s="71">
        <v>62.594999999999956</v>
      </c>
      <c r="V380" s="37">
        <v>276.39299999999997</v>
      </c>
      <c r="W380" s="71">
        <v>65.841999999999999</v>
      </c>
      <c r="X380" s="71">
        <v>53.802</v>
      </c>
      <c r="Y380" s="71">
        <v>64.432000000000002</v>
      </c>
      <c r="Z380" s="71">
        <v>64.173999999999992</v>
      </c>
      <c r="AA380" s="37">
        <v>248.25</v>
      </c>
      <c r="AB380" s="71">
        <v>61.953000000000003</v>
      </c>
      <c r="AC380" s="71">
        <v>64.105000000000004</v>
      </c>
      <c r="AD380" s="71">
        <v>66.006</v>
      </c>
      <c r="AE380" s="71">
        <v>70.671000000000021</v>
      </c>
      <c r="AF380" s="37">
        <v>262.73500000000001</v>
      </c>
      <c r="AG380" s="71">
        <v>70</v>
      </c>
      <c r="AH380" s="71">
        <v>74</v>
      </c>
      <c r="AI380" s="71">
        <v>75</v>
      </c>
      <c r="AJ380" s="71">
        <v>78</v>
      </c>
      <c r="AK380" s="37">
        <v>297</v>
      </c>
      <c r="AL380" s="71">
        <v>76</v>
      </c>
      <c r="AM380" s="71">
        <v>80</v>
      </c>
      <c r="AN380" s="71">
        <v>78</v>
      </c>
      <c r="AO380" s="71">
        <v>88</v>
      </c>
      <c r="AP380" s="37">
        <v>322</v>
      </c>
      <c r="AQ380" s="71">
        <v>76</v>
      </c>
      <c r="AR380" s="71">
        <v>74</v>
      </c>
    </row>
    <row r="381" spans="1:44">
      <c r="A381" s="84" t="s">
        <v>7</v>
      </c>
      <c r="B381" s="24"/>
      <c r="C381" s="73"/>
      <c r="D381" s="73">
        <v>-6.3591407819502344E-2</v>
      </c>
      <c r="E381" s="73">
        <v>-3.0646092911956413E-2</v>
      </c>
      <c r="F381" s="73">
        <v>0.12085872859137181</v>
      </c>
      <c r="G381" s="24"/>
      <c r="H381" s="73">
        <v>-0.14113644303355255</v>
      </c>
      <c r="I381" s="73">
        <v>-1.7384384118843466E-2</v>
      </c>
      <c r="J381" s="73">
        <v>6.0580972607177541E-2</v>
      </c>
      <c r="K381" s="73">
        <v>7.1952212869943244E-2</v>
      </c>
      <c r="L381" s="24"/>
      <c r="M381" s="73">
        <v>9.276849037487267E-3</v>
      </c>
      <c r="N381" s="73">
        <v>6.9360353860149937E-2</v>
      </c>
      <c r="O381" s="73">
        <v>-5.8084956582962199E-3</v>
      </c>
      <c r="P381" s="73">
        <v>0.25438182354676919</v>
      </c>
      <c r="Q381" s="24"/>
      <c r="R381" s="73">
        <v>-0.19323233986497623</v>
      </c>
      <c r="S381" s="73">
        <v>3.7000860146078951E-2</v>
      </c>
      <c r="T381" s="73">
        <v>4.1374365607119268E-2</v>
      </c>
      <c r="U381" s="73">
        <v>-0.15496665496665551</v>
      </c>
      <c r="V381" s="24"/>
      <c r="W381" s="73">
        <v>5.187315280773297E-2</v>
      </c>
      <c r="X381" s="73">
        <v>-0.18286200297682331</v>
      </c>
      <c r="Y381" s="73">
        <v>0.19757629827887446</v>
      </c>
      <c r="Z381" s="73">
        <v>-4.0042215048424756E-3</v>
      </c>
      <c r="AA381" s="24"/>
      <c r="AB381" s="73">
        <v>-3.4609031695078896E-2</v>
      </c>
      <c r="AC381" s="73">
        <v>3.4736009555630831E-2</v>
      </c>
      <c r="AD381" s="73">
        <v>2.9654473130021008E-2</v>
      </c>
      <c r="AE381" s="73">
        <v>7.0675393146077958E-2</v>
      </c>
      <c r="AF381" s="24"/>
      <c r="AG381" s="73">
        <v>-9.4947007966496022E-3</v>
      </c>
      <c r="AH381" s="73">
        <v>5.7142857142857162E-2</v>
      </c>
      <c r="AI381" s="73">
        <v>1.3513513513513598E-2</v>
      </c>
      <c r="AJ381" s="73">
        <v>4.0000000000000036E-2</v>
      </c>
      <c r="AK381" s="24"/>
      <c r="AL381" s="73">
        <v>-2.5641025641025661E-2</v>
      </c>
      <c r="AM381" s="73">
        <v>5.2631578947368363E-2</v>
      </c>
      <c r="AN381" s="73">
        <v>-2.5000000000000022E-2</v>
      </c>
      <c r="AO381" s="73">
        <v>0.12820512820512819</v>
      </c>
      <c r="AP381" s="24"/>
      <c r="AQ381" s="73">
        <v>-0.13636363636363635</v>
      </c>
      <c r="AR381" s="73">
        <v>-2.6315789473684181E-2</v>
      </c>
    </row>
    <row r="382" spans="1:44">
      <c r="A382" s="84" t="s">
        <v>8</v>
      </c>
      <c r="B382" s="24"/>
      <c r="C382" s="74"/>
      <c r="D382" s="74"/>
      <c r="E382" s="74"/>
      <c r="F382" s="74"/>
      <c r="G382" s="24">
        <v>-8.5365407281059458E-2</v>
      </c>
      <c r="H382" s="74">
        <v>-0.12617833410601131</v>
      </c>
      <c r="I382" s="74">
        <v>-8.3059658387655722E-2</v>
      </c>
      <c r="J382" s="74">
        <v>3.2347032585378077E-3</v>
      </c>
      <c r="K382" s="74">
        <v>-4.0539514254902209E-2</v>
      </c>
      <c r="L382" s="24">
        <v>-6.2738114294861536E-2</v>
      </c>
      <c r="M382" s="74">
        <v>0.12749137854805892</v>
      </c>
      <c r="N382" s="74">
        <v>0.22702566502285748</v>
      </c>
      <c r="O382" s="74">
        <v>0.15021721422753198</v>
      </c>
      <c r="P382" s="74">
        <v>0.34596631205673778</v>
      </c>
      <c r="Q382" s="24">
        <v>0.21574873080191126</v>
      </c>
      <c r="R382" s="74">
        <v>7.5901119929729921E-2</v>
      </c>
      <c r="S382" s="74">
        <v>4.3343698662285712E-2</v>
      </c>
      <c r="T382" s="74">
        <v>9.2859250516376557E-2</v>
      </c>
      <c r="U382" s="74">
        <v>-0.26377878666698096</v>
      </c>
      <c r="V382" s="24">
        <v>-2.928718935700958E-2</v>
      </c>
      <c r="W382" s="74">
        <v>-4.0106133278906109E-2</v>
      </c>
      <c r="X382" s="74">
        <v>-0.24362092477260266</v>
      </c>
      <c r="Y382" s="74">
        <v>-0.13016713016713011</v>
      </c>
      <c r="Z382" s="74">
        <v>2.5225657001358481E-2</v>
      </c>
      <c r="AA382" s="24">
        <v>-0.10182240505367346</v>
      </c>
      <c r="AB382" s="74">
        <v>-5.9065641991433937E-2</v>
      </c>
      <c r="AC382" s="74">
        <v>0.19149845730642001</v>
      </c>
      <c r="AD382" s="74">
        <v>2.4428855227216273E-2</v>
      </c>
      <c r="AE382" s="74">
        <v>0.10124037772306593</v>
      </c>
      <c r="AF382" s="24">
        <v>5.8348439073514724E-2</v>
      </c>
      <c r="AG382" s="74">
        <v>0.12988878666085579</v>
      </c>
      <c r="AH382" s="74">
        <v>0.15435613446689023</v>
      </c>
      <c r="AI382" s="74">
        <v>0.13626033996909381</v>
      </c>
      <c r="AJ382" s="74">
        <v>0.10370590482659048</v>
      </c>
      <c r="AK382" s="24">
        <v>0.13041657944316509</v>
      </c>
      <c r="AL382" s="74">
        <v>8.5714285714285632E-2</v>
      </c>
      <c r="AM382" s="74">
        <v>8.1081081081081141E-2</v>
      </c>
      <c r="AN382" s="74">
        <v>4.0000000000000036E-2</v>
      </c>
      <c r="AO382" s="74">
        <v>0.12820512820512819</v>
      </c>
      <c r="AP382" s="24">
        <v>8.4175084175084125E-2</v>
      </c>
      <c r="AQ382" s="74">
        <v>0</v>
      </c>
      <c r="AR382" s="74">
        <v>-7.4999999999999956E-2</v>
      </c>
    </row>
    <row r="383" spans="1:44" s="36" customFormat="1">
      <c r="A383" s="70" t="s">
        <v>9</v>
      </c>
      <c r="B383" s="37">
        <v>329.20100000000002</v>
      </c>
      <c r="C383" s="78">
        <v>91.557999999999993</v>
      </c>
      <c r="D383" s="78">
        <v>103.146</v>
      </c>
      <c r="E383" s="78">
        <v>111.151</v>
      </c>
      <c r="F383" s="71">
        <v>121.173</v>
      </c>
      <c r="G383" s="37">
        <v>427.02800000000002</v>
      </c>
      <c r="H383" s="78">
        <v>122.495</v>
      </c>
      <c r="I383" s="78">
        <v>114.616</v>
      </c>
      <c r="J383" s="78">
        <v>119.589</v>
      </c>
      <c r="K383" s="71">
        <v>125.72000000000003</v>
      </c>
      <c r="L383" s="37">
        <v>482.42</v>
      </c>
      <c r="M383" s="78">
        <v>122.44499999999999</v>
      </c>
      <c r="N383" s="78">
        <v>75.460999999999999</v>
      </c>
      <c r="O383" s="78">
        <v>139.52199999999999</v>
      </c>
      <c r="P383" s="71">
        <v>125.62300000000005</v>
      </c>
      <c r="Q383" s="37">
        <v>463.05100000000004</v>
      </c>
      <c r="R383" s="78">
        <v>129.96299999999999</v>
      </c>
      <c r="S383" s="78">
        <v>136.44400000000002</v>
      </c>
      <c r="T383" s="78">
        <v>137.43799999999999</v>
      </c>
      <c r="U383" s="71">
        <v>168</v>
      </c>
      <c r="V383" s="37">
        <v>571.26099999999997</v>
      </c>
      <c r="W383" s="78">
        <v>118</v>
      </c>
      <c r="X383" s="78">
        <v>128.29</v>
      </c>
      <c r="Y383" s="78">
        <v>118.422</v>
      </c>
      <c r="Z383" s="71">
        <v>136.79100000000003</v>
      </c>
      <c r="AA383" s="37">
        <v>501.50300000000004</v>
      </c>
      <c r="AB383" s="78">
        <v>130.18200000000002</v>
      </c>
      <c r="AC383" s="78">
        <v>131.68900000000002</v>
      </c>
      <c r="AD383" s="78">
        <v>138.41399999999999</v>
      </c>
      <c r="AE383" s="78">
        <v>131</v>
      </c>
      <c r="AF383" s="37">
        <v>529.73500000000001</v>
      </c>
      <c r="AG383" s="78">
        <v>143</v>
      </c>
      <c r="AH383" s="78">
        <v>141</v>
      </c>
      <c r="AI383" s="78">
        <v>151</v>
      </c>
      <c r="AJ383" s="78">
        <v>135</v>
      </c>
      <c r="AK383" s="37">
        <v>570</v>
      </c>
      <c r="AL383" s="78">
        <v>135</v>
      </c>
      <c r="AM383" s="78">
        <v>150</v>
      </c>
      <c r="AN383" s="78">
        <v>152</v>
      </c>
      <c r="AO383" s="71">
        <v>135</v>
      </c>
      <c r="AP383" s="37">
        <v>572</v>
      </c>
      <c r="AQ383" s="78">
        <v>133</v>
      </c>
      <c r="AR383" s="78">
        <v>151</v>
      </c>
    </row>
    <row r="384" spans="1:44">
      <c r="A384" s="72" t="s">
        <v>7</v>
      </c>
      <c r="B384" s="24"/>
      <c r="C384" s="73"/>
      <c r="D384" s="73">
        <v>0.12656458201358722</v>
      </c>
      <c r="E384" s="73">
        <v>7.7608438524033874E-2</v>
      </c>
      <c r="F384" s="73">
        <v>9.0165630538636687E-2</v>
      </c>
      <c r="G384" s="24"/>
      <c r="H384" s="73">
        <v>1.0910021209345366E-2</v>
      </c>
      <c r="I384" s="73">
        <v>-6.4320992693579382E-2</v>
      </c>
      <c r="J384" s="73">
        <v>4.3388357646401809E-2</v>
      </c>
      <c r="K384" s="73">
        <v>5.1267257021967216E-2</v>
      </c>
      <c r="L384" s="24"/>
      <c r="M384" s="73">
        <v>-2.6049952274896815E-2</v>
      </c>
      <c r="N384" s="73">
        <v>-0.38371513740863239</v>
      </c>
      <c r="O384" s="73">
        <v>0.84892858562701257</v>
      </c>
      <c r="P384" s="73">
        <v>-9.9618698126459959E-2</v>
      </c>
      <c r="Q384" s="24"/>
      <c r="R384" s="73">
        <v>3.4547813696536034E-2</v>
      </c>
      <c r="S384" s="73">
        <v>4.9868039365050132E-2</v>
      </c>
      <c r="T384" s="73">
        <v>7.2850400164168327E-3</v>
      </c>
      <c r="U384" s="73">
        <v>0.22236935927472756</v>
      </c>
      <c r="V384" s="24"/>
      <c r="W384" s="73">
        <v>-0.29761904761904767</v>
      </c>
      <c r="X384" s="73">
        <v>8.720338983050846E-2</v>
      </c>
      <c r="Y384" s="73">
        <v>-7.6919479304700222E-2</v>
      </c>
      <c r="Z384" s="73">
        <v>0.150858793129655</v>
      </c>
      <c r="AA384" s="24"/>
      <c r="AB384" s="73">
        <v>-4.8314582099699632E-2</v>
      </c>
      <c r="AC384" s="73">
        <v>1.1576101150696738E-2</v>
      </c>
      <c r="AD384" s="73">
        <v>5.1067287320884613E-2</v>
      </c>
      <c r="AE384" s="73">
        <v>-5.3563945843628447E-2</v>
      </c>
      <c r="AF384" s="24"/>
      <c r="AG384" s="73">
        <v>9.1603053435114434E-2</v>
      </c>
      <c r="AH384" s="73">
        <v>-1.3986013986013957E-2</v>
      </c>
      <c r="AI384" s="73">
        <v>7.0921985815602939E-2</v>
      </c>
      <c r="AJ384" s="73">
        <v>-0.10596026490066224</v>
      </c>
      <c r="AK384" s="24"/>
      <c r="AL384" s="73">
        <v>0</v>
      </c>
      <c r="AM384" s="73">
        <v>0.11111111111111116</v>
      </c>
      <c r="AN384" s="73">
        <v>1.3333333333333419E-2</v>
      </c>
      <c r="AO384" s="73">
        <v>-0.11184210526315785</v>
      </c>
      <c r="AP384" s="24"/>
      <c r="AQ384" s="73">
        <v>-1.4814814814814836E-2</v>
      </c>
      <c r="AR384" s="73">
        <v>0.13533834586466176</v>
      </c>
    </row>
    <row r="385" spans="1:44">
      <c r="A385" s="72" t="s">
        <v>8</v>
      </c>
      <c r="B385" s="24"/>
      <c r="C385" s="74"/>
      <c r="D385" s="74"/>
      <c r="E385" s="74"/>
      <c r="F385" s="74"/>
      <c r="G385" s="24">
        <v>0.29716495393391873</v>
      </c>
      <c r="H385" s="74">
        <v>0.33789510474234929</v>
      </c>
      <c r="I385" s="74">
        <v>0.11120159773524896</v>
      </c>
      <c r="J385" s="74">
        <v>7.591474660596842E-2</v>
      </c>
      <c r="K385" s="74">
        <v>3.7524861148936051E-2</v>
      </c>
      <c r="L385" s="24">
        <v>0.12971514748447399</v>
      </c>
      <c r="M385" s="74">
        <v>-4.0817992571129391E-4</v>
      </c>
      <c r="N385" s="74">
        <v>-0.34161897117330919</v>
      </c>
      <c r="O385" s="74">
        <v>0.16667920962630345</v>
      </c>
      <c r="P385" s="74">
        <v>-7.7155583837085207E-4</v>
      </c>
      <c r="Q385" s="24">
        <v>-4.0149662120144258E-2</v>
      </c>
      <c r="R385" s="74">
        <v>6.1398995467352613E-2</v>
      </c>
      <c r="S385" s="74">
        <v>0.80813930374630627</v>
      </c>
      <c r="T385" s="74">
        <v>-1.4936712489786563E-2</v>
      </c>
      <c r="U385" s="74">
        <v>0.33733472373689488</v>
      </c>
      <c r="V385" s="24">
        <v>0.23368916166901688</v>
      </c>
      <c r="W385" s="74">
        <v>-9.1999999999999998E-2</v>
      </c>
      <c r="X385" s="74">
        <v>-5.97607809797428E-2</v>
      </c>
      <c r="Y385" s="74">
        <v>-0.13836056985695366</v>
      </c>
      <c r="Z385" s="74">
        <v>-0.18593802265016468</v>
      </c>
      <c r="AA385" s="24">
        <v>-0.12299456815711196</v>
      </c>
      <c r="AB385" s="74">
        <v>0.104</v>
      </c>
      <c r="AC385" s="74">
        <v>2.6494660534726266E-2</v>
      </c>
      <c r="AD385" s="74">
        <v>0.1688199827734711</v>
      </c>
      <c r="AE385" s="74">
        <v>-4.4999999999999998E-2</v>
      </c>
      <c r="AF385" s="24">
        <v>5.6294777897639703E-2</v>
      </c>
      <c r="AG385" s="74">
        <v>9.8462152985819618E-2</v>
      </c>
      <c r="AH385" s="74">
        <v>7.0704462787324562E-2</v>
      </c>
      <c r="AI385" s="74">
        <v>9.0930108226046524E-2</v>
      </c>
      <c r="AJ385" s="74">
        <v>3.5000000000000003E-2</v>
      </c>
      <c r="AK385" s="24">
        <v>7.6009702964689785E-2</v>
      </c>
      <c r="AL385" s="74">
        <v>-5.5944055944055937E-2</v>
      </c>
      <c r="AM385" s="74">
        <v>6.3829787234042534E-2</v>
      </c>
      <c r="AN385" s="74">
        <v>6.6225165562914245E-3</v>
      </c>
      <c r="AO385" s="74">
        <v>0</v>
      </c>
      <c r="AP385" s="24">
        <v>3.5087719298245723E-3</v>
      </c>
      <c r="AQ385" s="74">
        <v>-1.4814814814814836E-2</v>
      </c>
      <c r="AR385" s="74">
        <v>6.6666666666665986E-3</v>
      </c>
    </row>
    <row r="386" spans="1:44">
      <c r="A386" s="84"/>
      <c r="B386" s="22"/>
      <c r="C386" s="74"/>
      <c r="D386" s="74"/>
      <c r="E386" s="74"/>
      <c r="F386" s="74"/>
      <c r="G386" s="22"/>
      <c r="H386" s="74"/>
      <c r="I386" s="74"/>
      <c r="J386" s="74"/>
      <c r="K386" s="74"/>
      <c r="L386" s="22"/>
      <c r="M386" s="74"/>
      <c r="N386" s="74"/>
      <c r="O386" s="74"/>
      <c r="P386" s="74"/>
      <c r="Q386" s="22"/>
      <c r="R386" s="74"/>
      <c r="S386" s="74"/>
      <c r="T386" s="74"/>
      <c r="U386" s="74"/>
      <c r="V386" s="22"/>
      <c r="W386" s="74"/>
      <c r="X386" s="74"/>
      <c r="Y386" s="74"/>
      <c r="Z386" s="74"/>
      <c r="AA386" s="22"/>
      <c r="AB386" s="74"/>
      <c r="AC386" s="74"/>
      <c r="AD386" s="74"/>
      <c r="AE386" s="74"/>
      <c r="AF386" s="22"/>
      <c r="AG386" s="74"/>
      <c r="AH386" s="74"/>
      <c r="AI386" s="74"/>
      <c r="AJ386" s="74"/>
      <c r="AK386" s="22"/>
      <c r="AL386" s="74"/>
      <c r="AM386" s="74"/>
      <c r="AN386" s="74"/>
      <c r="AO386" s="74"/>
      <c r="AP386" s="22"/>
      <c r="AQ386" s="74"/>
      <c r="AR386" s="74"/>
    </row>
    <row r="387" spans="1:44">
      <c r="A387" s="40" t="s">
        <v>26</v>
      </c>
      <c r="B387" s="41"/>
      <c r="C387" s="53"/>
      <c r="D387" s="53"/>
      <c r="E387" s="53"/>
      <c r="F387" s="53"/>
      <c r="G387" s="41"/>
      <c r="H387" s="53"/>
      <c r="I387" s="53"/>
      <c r="J387" s="53"/>
      <c r="K387" s="53"/>
      <c r="L387" s="41"/>
      <c r="M387" s="53"/>
      <c r="N387" s="53"/>
      <c r="O387" s="53"/>
      <c r="P387" s="53"/>
      <c r="Q387" s="41"/>
      <c r="R387" s="53"/>
      <c r="S387" s="53"/>
      <c r="T387" s="53"/>
      <c r="U387" s="53"/>
      <c r="V387" s="41"/>
      <c r="W387" s="53"/>
      <c r="X387" s="53"/>
      <c r="Y387" s="53"/>
      <c r="Z387" s="53"/>
      <c r="AA387" s="41"/>
      <c r="AB387" s="53"/>
      <c r="AC387" s="53"/>
      <c r="AD387" s="53"/>
      <c r="AE387" s="53"/>
      <c r="AF387" s="41"/>
      <c r="AG387" s="53"/>
      <c r="AH387" s="53"/>
      <c r="AI387" s="53"/>
      <c r="AJ387" s="53"/>
      <c r="AK387" s="41"/>
      <c r="AL387" s="53"/>
      <c r="AM387" s="53"/>
      <c r="AN387" s="53"/>
      <c r="AO387" s="53"/>
      <c r="AP387" s="41"/>
      <c r="AQ387" s="53"/>
      <c r="AR387" s="53"/>
    </row>
    <row r="388" spans="1:44" s="36" customFormat="1">
      <c r="A388" s="70" t="s">
        <v>12</v>
      </c>
      <c r="B388" s="37">
        <v>249.875</v>
      </c>
      <c r="C388" s="71">
        <v>84.1</v>
      </c>
      <c r="D388" s="71">
        <v>32.369999999999997</v>
      </c>
      <c r="E388" s="71">
        <v>97.233000000000004</v>
      </c>
      <c r="F388" s="71">
        <v>133.32399999999998</v>
      </c>
      <c r="G388" s="37">
        <v>347.02699999999999</v>
      </c>
      <c r="H388" s="71">
        <v>90.685000000000002</v>
      </c>
      <c r="I388" s="71">
        <v>93.376000000000005</v>
      </c>
      <c r="J388" s="71">
        <v>135.02799999999999</v>
      </c>
      <c r="K388" s="71">
        <v>90.639000000000038</v>
      </c>
      <c r="L388" s="37">
        <v>409.72800000000001</v>
      </c>
      <c r="M388" s="71">
        <v>124.29600000000001</v>
      </c>
      <c r="N388" s="71">
        <v>109.545</v>
      </c>
      <c r="O388" s="71">
        <v>126.117</v>
      </c>
      <c r="P388" s="71">
        <v>131.55599999999998</v>
      </c>
      <c r="Q388" s="37">
        <v>491.51400000000001</v>
      </c>
      <c r="R388" s="71">
        <v>141.339</v>
      </c>
      <c r="S388" s="71">
        <v>118.801</v>
      </c>
      <c r="T388" s="71">
        <v>134.20099999999999</v>
      </c>
      <c r="U388" s="71">
        <v>118.80799999999999</v>
      </c>
      <c r="V388" s="37">
        <v>513.149</v>
      </c>
      <c r="W388" s="71">
        <v>115.95099999999999</v>
      </c>
      <c r="X388" s="71">
        <v>100.084</v>
      </c>
      <c r="Y388" s="71">
        <v>82.509</v>
      </c>
      <c r="Z388" s="71">
        <v>119.50300000000001</v>
      </c>
      <c r="AA388" s="37">
        <v>418.04700000000003</v>
      </c>
      <c r="AB388" s="71">
        <v>121.581</v>
      </c>
      <c r="AC388" s="71">
        <v>110.20099999999999</v>
      </c>
      <c r="AD388" s="71">
        <v>125.82599999999999</v>
      </c>
      <c r="AE388" s="71">
        <v>134</v>
      </c>
      <c r="AF388" s="37">
        <v>490</v>
      </c>
      <c r="AG388" s="71">
        <v>113</v>
      </c>
      <c r="AH388" s="71">
        <v>106</v>
      </c>
      <c r="AI388" s="71">
        <v>101</v>
      </c>
      <c r="AJ388" s="71">
        <v>122</v>
      </c>
      <c r="AK388" s="37">
        <v>442</v>
      </c>
      <c r="AL388" s="71">
        <v>149</v>
      </c>
      <c r="AM388" s="71">
        <v>106</v>
      </c>
      <c r="AN388" s="71">
        <v>145</v>
      </c>
      <c r="AO388" s="71">
        <v>105</v>
      </c>
      <c r="AP388" s="37">
        <v>505</v>
      </c>
      <c r="AQ388" s="71">
        <v>158</v>
      </c>
      <c r="AR388" s="71">
        <v>110</v>
      </c>
    </row>
    <row r="389" spans="1:44">
      <c r="A389" s="84" t="s">
        <v>7</v>
      </c>
      <c r="B389" s="24"/>
      <c r="C389" s="73"/>
      <c r="D389" s="73">
        <v>-0.61510107015457782</v>
      </c>
      <c r="E389" s="73">
        <v>2.0037998146431883</v>
      </c>
      <c r="F389" s="73">
        <v>0.37118056626865337</v>
      </c>
      <c r="G389" s="24"/>
      <c r="H389" s="73">
        <v>-0.31981488704209282</v>
      </c>
      <c r="I389" s="73">
        <v>2.9674146771792476E-2</v>
      </c>
      <c r="J389" s="73">
        <v>0.44606751199451655</v>
      </c>
      <c r="K389" s="73">
        <v>-0.32873922445714931</v>
      </c>
      <c r="L389" s="24"/>
      <c r="M389" s="73">
        <v>0.37133022208982847</v>
      </c>
      <c r="N389" s="73">
        <v>-0.1186763854025874</v>
      </c>
      <c r="O389" s="73">
        <v>0.15128029576886215</v>
      </c>
      <c r="P389" s="73">
        <v>4.3126620519041703E-2</v>
      </c>
      <c r="Q389" s="24"/>
      <c r="R389" s="73">
        <v>7.4363769041321026E-2</v>
      </c>
      <c r="S389" s="73">
        <v>-0.15946058766511717</v>
      </c>
      <c r="T389" s="73">
        <v>0.12962853848031575</v>
      </c>
      <c r="U389" s="73">
        <v>-0.11470108270430179</v>
      </c>
      <c r="V389" s="24"/>
      <c r="W389" s="73">
        <v>-2.4047202208605456E-2</v>
      </c>
      <c r="X389" s="73">
        <v>-0.13684228682805655</v>
      </c>
      <c r="Y389" s="73">
        <v>-0.17560249390511973</v>
      </c>
      <c r="Z389" s="73">
        <v>0.44838744864196656</v>
      </c>
      <c r="AA389" s="24"/>
      <c r="AB389" s="73">
        <v>1.7388684802891907E-2</v>
      </c>
      <c r="AC389" s="73">
        <v>-9.3600151339436333E-2</v>
      </c>
      <c r="AD389" s="73">
        <v>0.1417863721744812</v>
      </c>
      <c r="AE389" s="73">
        <v>6.4962726304579332E-2</v>
      </c>
      <c r="AF389" s="24"/>
      <c r="AG389" s="73">
        <v>-0.15671641791044777</v>
      </c>
      <c r="AH389" s="73">
        <v>-6.1946902654867242E-2</v>
      </c>
      <c r="AI389" s="73">
        <v>-4.7169811320754707E-2</v>
      </c>
      <c r="AJ389" s="73">
        <v>0.20792079207920788</v>
      </c>
      <c r="AK389" s="24"/>
      <c r="AL389" s="73">
        <v>0.22131147540983598</v>
      </c>
      <c r="AM389" s="73">
        <v>-0.28859060402684567</v>
      </c>
      <c r="AN389" s="73">
        <v>0.36792452830188682</v>
      </c>
      <c r="AO389" s="73">
        <v>-0.27586206896551724</v>
      </c>
      <c r="AP389" s="24"/>
      <c r="AQ389" s="73">
        <v>0.50476190476190474</v>
      </c>
      <c r="AR389" s="73">
        <v>-0.30379746835443033</v>
      </c>
    </row>
    <row r="390" spans="1:44">
      <c r="A390" s="84" t="s">
        <v>8</v>
      </c>
      <c r="B390" s="24"/>
      <c r="C390" s="74"/>
      <c r="D390" s="74"/>
      <c r="E390" s="74"/>
      <c r="F390" s="74"/>
      <c r="G390" s="24">
        <v>0.38880240120060017</v>
      </c>
      <c r="H390" s="74">
        <v>7.8299643281807496E-2</v>
      </c>
      <c r="I390" s="74">
        <v>1.884646277417362</v>
      </c>
      <c r="J390" s="74">
        <v>0.38870548064957355</v>
      </c>
      <c r="K390" s="74">
        <v>-0.32015991119378318</v>
      </c>
      <c r="L390" s="24">
        <v>0.18068046578508312</v>
      </c>
      <c r="M390" s="74">
        <v>0.37063461432430955</v>
      </c>
      <c r="N390" s="74">
        <v>0.17316012679917758</v>
      </c>
      <c r="O390" s="74">
        <v>-6.5993719821074048E-2</v>
      </c>
      <c r="P390" s="74">
        <v>0.4514281931618831</v>
      </c>
      <c r="Q390" s="24">
        <v>0.19961047328959691</v>
      </c>
      <c r="R390" s="74">
        <v>0.13711623865611111</v>
      </c>
      <c r="S390" s="74">
        <v>8.4494956410607447E-2</v>
      </c>
      <c r="T390" s="74">
        <v>6.4099209464227647E-2</v>
      </c>
      <c r="U390" s="74">
        <v>-9.6901699656420037E-2</v>
      </c>
      <c r="V390" s="24">
        <v>4.4017057499888157E-2</v>
      </c>
      <c r="W390" s="74">
        <v>-0.17962487353101408</v>
      </c>
      <c r="X390" s="74">
        <v>-0.15754917887896569</v>
      </c>
      <c r="Y390" s="74">
        <v>-0.38518341890149843</v>
      </c>
      <c r="Z390" s="74">
        <v>5.8666083092049348E-3</v>
      </c>
      <c r="AA390" s="24">
        <v>-0.18533018674887791</v>
      </c>
      <c r="AB390" s="74">
        <v>4.8554993057412288E-2</v>
      </c>
      <c r="AC390" s="74">
        <v>0.10108508852563847</v>
      </c>
      <c r="AD390" s="74">
        <v>0.52499727302476096</v>
      </c>
      <c r="AE390" s="74">
        <v>0.12131076207291858</v>
      </c>
      <c r="AF390" s="24">
        <v>0.1721170107667318</v>
      </c>
      <c r="AG390" s="74">
        <v>-7.0578462095228667E-2</v>
      </c>
      <c r="AH390" s="74">
        <v>-3.8121251168319659E-2</v>
      </c>
      <c r="AI390" s="74">
        <v>-0.19730421375550355</v>
      </c>
      <c r="AJ390" s="74">
        <v>-8.7999999999999995E-2</v>
      </c>
      <c r="AK390" s="24">
        <v>-0.10100000000000001</v>
      </c>
      <c r="AL390" s="74">
        <v>0.31858407079646023</v>
      </c>
      <c r="AM390" s="74">
        <v>0</v>
      </c>
      <c r="AN390" s="74">
        <v>0.43564356435643559</v>
      </c>
      <c r="AO390" s="74">
        <v>-0.13934426229508201</v>
      </c>
      <c r="AP390" s="24">
        <v>0.14253393665158365</v>
      </c>
      <c r="AQ390" s="74">
        <v>6.0402684563758413E-2</v>
      </c>
      <c r="AR390" s="74">
        <v>3.7735849056603765E-2</v>
      </c>
    </row>
    <row r="391" spans="1:44">
      <c r="A391" s="70" t="s">
        <v>53</v>
      </c>
      <c r="B391" s="37">
        <v>299</v>
      </c>
      <c r="C391" s="71">
        <v>70</v>
      </c>
      <c r="D391" s="71">
        <v>52</v>
      </c>
      <c r="E391" s="71">
        <v>77</v>
      </c>
      <c r="F391" s="71">
        <v>66</v>
      </c>
      <c r="G391" s="37">
        <v>265</v>
      </c>
      <c r="H391" s="71">
        <v>20</v>
      </c>
      <c r="I391" s="71">
        <v>71</v>
      </c>
      <c r="J391" s="71">
        <v>101</v>
      </c>
      <c r="K391" s="71">
        <v>78</v>
      </c>
      <c r="L391" s="37">
        <v>270</v>
      </c>
      <c r="M391" s="71">
        <v>66</v>
      </c>
      <c r="N391" s="71">
        <v>79</v>
      </c>
      <c r="O391" s="71">
        <v>82</v>
      </c>
      <c r="P391" s="71">
        <v>68.427000000000021</v>
      </c>
      <c r="Q391" s="37">
        <v>295.42700000000002</v>
      </c>
      <c r="R391" s="71">
        <v>79</v>
      </c>
      <c r="S391" s="71">
        <v>75</v>
      </c>
      <c r="T391" s="71">
        <v>68</v>
      </c>
      <c r="U391" s="71">
        <v>69</v>
      </c>
      <c r="V391" s="37">
        <v>291</v>
      </c>
      <c r="W391" s="71">
        <v>60</v>
      </c>
      <c r="X391" s="71">
        <v>88</v>
      </c>
      <c r="Y391" s="71">
        <v>102</v>
      </c>
      <c r="Z391" s="71">
        <v>74</v>
      </c>
      <c r="AA391" s="37">
        <v>324</v>
      </c>
      <c r="AB391" s="71">
        <v>71</v>
      </c>
      <c r="AC391" s="71">
        <v>76</v>
      </c>
      <c r="AD391" s="71">
        <v>98</v>
      </c>
      <c r="AE391" s="71">
        <v>82</v>
      </c>
      <c r="AF391" s="37">
        <v>327</v>
      </c>
      <c r="AG391" s="71">
        <v>87</v>
      </c>
      <c r="AH391" s="71">
        <v>70</v>
      </c>
      <c r="AI391" s="71">
        <v>78</v>
      </c>
      <c r="AJ391" s="71">
        <v>97</v>
      </c>
      <c r="AK391" s="37">
        <v>332</v>
      </c>
      <c r="AL391" s="71">
        <v>80</v>
      </c>
      <c r="AM391" s="71">
        <v>61</v>
      </c>
      <c r="AN391" s="71">
        <v>73</v>
      </c>
      <c r="AO391" s="71">
        <v>67</v>
      </c>
      <c r="AP391" s="37">
        <v>281</v>
      </c>
      <c r="AQ391" s="71">
        <v>72</v>
      </c>
      <c r="AR391" s="71">
        <v>43</v>
      </c>
    </row>
    <row r="392" spans="1:44">
      <c r="A392" s="72" t="s">
        <v>7</v>
      </c>
      <c r="B392" s="24"/>
      <c r="C392" s="73"/>
      <c r="D392" s="73">
        <v>-0.25714285714285712</v>
      </c>
      <c r="E392" s="73">
        <v>0.48076923076923084</v>
      </c>
      <c r="F392" s="73">
        <v>-0.1428571428571429</v>
      </c>
      <c r="G392" s="24"/>
      <c r="H392" s="73">
        <v>-0.69696969696969702</v>
      </c>
      <c r="I392" s="73">
        <v>2.5499999999999998</v>
      </c>
      <c r="J392" s="73">
        <v>0.42253521126760574</v>
      </c>
      <c r="K392" s="73">
        <v>-0.2277227722772277</v>
      </c>
      <c r="L392" s="24"/>
      <c r="M392" s="73">
        <v>-0.15384615384615385</v>
      </c>
      <c r="N392" s="73">
        <v>0.19696969696969702</v>
      </c>
      <c r="O392" s="73">
        <v>3.7974683544303778E-2</v>
      </c>
      <c r="P392" s="73">
        <v>-0.1655243902439022</v>
      </c>
      <c r="Q392" s="24"/>
      <c r="R392" s="73">
        <v>0.15451503061656924</v>
      </c>
      <c r="S392" s="73">
        <v>-5.0632911392405111E-2</v>
      </c>
      <c r="T392" s="73">
        <v>-9.3333333333333379E-2</v>
      </c>
      <c r="U392" s="73">
        <v>1.4705882352941124E-2</v>
      </c>
      <c r="V392" s="24"/>
      <c r="W392" s="73">
        <v>-0.13043478260869568</v>
      </c>
      <c r="X392" s="73">
        <v>0.46666666666666656</v>
      </c>
      <c r="Y392" s="73">
        <v>0.15909090909090917</v>
      </c>
      <c r="Z392" s="73">
        <v>-0.27450980392156865</v>
      </c>
      <c r="AA392" s="24"/>
      <c r="AB392" s="73">
        <v>-4.0540540540540571E-2</v>
      </c>
      <c r="AC392" s="73">
        <v>7.0422535211267512E-2</v>
      </c>
      <c r="AD392" s="73">
        <v>0.28947368421052633</v>
      </c>
      <c r="AE392" s="73">
        <v>-0.16326530612244894</v>
      </c>
      <c r="AF392" s="24"/>
      <c r="AG392" s="73">
        <v>6.0975609756097615E-2</v>
      </c>
      <c r="AH392" s="73">
        <v>-0.1954022988505747</v>
      </c>
      <c r="AI392" s="73">
        <v>0.11428571428571432</v>
      </c>
      <c r="AJ392" s="73">
        <v>0.24358974358974361</v>
      </c>
      <c r="AK392" s="24"/>
      <c r="AL392" s="73">
        <v>-0.17525773195876293</v>
      </c>
      <c r="AM392" s="73">
        <v>-0.23750000000000004</v>
      </c>
      <c r="AN392" s="73">
        <v>0.19672131147540983</v>
      </c>
      <c r="AO392" s="73">
        <v>-8.2191780821917804E-2</v>
      </c>
      <c r="AP392" s="24"/>
      <c r="AQ392" s="73">
        <v>7.4626865671641784E-2</v>
      </c>
      <c r="AR392" s="73">
        <v>-0.40277777777777779</v>
      </c>
    </row>
    <row r="393" spans="1:44">
      <c r="A393" s="72" t="s">
        <v>8</v>
      </c>
      <c r="B393" s="24"/>
      <c r="C393" s="74"/>
      <c r="D393" s="74"/>
      <c r="E393" s="74"/>
      <c r="F393" s="74"/>
      <c r="G393" s="24">
        <v>-0.11371237458193983</v>
      </c>
      <c r="H393" s="74">
        <v>-0.7142857142857143</v>
      </c>
      <c r="I393" s="74">
        <v>0.36538461538461542</v>
      </c>
      <c r="J393" s="74">
        <v>0.31168831168831179</v>
      </c>
      <c r="K393" s="74">
        <v>0.18181818181818188</v>
      </c>
      <c r="L393" s="24">
        <v>1.8867924528301883E-2</v>
      </c>
      <c r="M393" s="74">
        <v>2.2999999999999998</v>
      </c>
      <c r="N393" s="74">
        <v>0.11267605633802824</v>
      </c>
      <c r="O393" s="74">
        <v>-0.18811881188118806</v>
      </c>
      <c r="P393" s="74">
        <v>-0.12273076923076898</v>
      </c>
      <c r="Q393" s="24">
        <v>9.4174074074074188E-2</v>
      </c>
      <c r="R393" s="74">
        <v>0.19696969696969702</v>
      </c>
      <c r="S393" s="74">
        <v>-5.0632911392405111E-2</v>
      </c>
      <c r="T393" s="74">
        <v>-0.17073170731707321</v>
      </c>
      <c r="U393" s="74">
        <v>8.3738875005476832E-3</v>
      </c>
      <c r="V393" s="24">
        <v>-1.4985089379102146E-2</v>
      </c>
      <c r="W393" s="74">
        <v>-0.240506329113924</v>
      </c>
      <c r="X393" s="74">
        <v>0.17333333333333334</v>
      </c>
      <c r="Y393" s="74">
        <v>0.5</v>
      </c>
      <c r="Z393" s="74">
        <v>7.2463768115942129E-2</v>
      </c>
      <c r="AA393" s="24">
        <v>0.11340206185567014</v>
      </c>
      <c r="AB393" s="74">
        <v>0.18333333333333335</v>
      </c>
      <c r="AC393" s="74">
        <v>-0.13636363636363635</v>
      </c>
      <c r="AD393" s="74">
        <v>-3.9215686274509776E-2</v>
      </c>
      <c r="AE393" s="74">
        <v>0.10810810810810811</v>
      </c>
      <c r="AF393" s="24">
        <v>9.2592592592593004E-3</v>
      </c>
      <c r="AG393" s="74">
        <v>0.22535211267605626</v>
      </c>
      <c r="AH393" s="74">
        <v>-7.8947368421052655E-2</v>
      </c>
      <c r="AI393" s="74">
        <v>-0.20408163265306123</v>
      </c>
      <c r="AJ393" s="74">
        <v>0.18292682926829262</v>
      </c>
      <c r="AK393" s="24">
        <v>1.5290519877675823E-2</v>
      </c>
      <c r="AL393" s="74">
        <v>-8.0459770114942541E-2</v>
      </c>
      <c r="AM393" s="74">
        <v>-0.12857142857142856</v>
      </c>
      <c r="AN393" s="74">
        <v>-6.4102564102564097E-2</v>
      </c>
      <c r="AO393" s="74">
        <v>-0.30927835051546393</v>
      </c>
      <c r="AP393" s="24">
        <v>-0.15361445783132532</v>
      </c>
      <c r="AQ393" s="74">
        <v>-9.9999999999999978E-2</v>
      </c>
      <c r="AR393" s="74">
        <v>-0.29508196721311475</v>
      </c>
    </row>
    <row r="394" spans="1:44">
      <c r="A394" s="70" t="s">
        <v>54</v>
      </c>
      <c r="B394" s="37">
        <v>254.55</v>
      </c>
      <c r="C394" s="71">
        <v>79.400000000000006</v>
      </c>
      <c r="D394" s="71">
        <v>39.554000000000002</v>
      </c>
      <c r="E394" s="71">
        <v>55.85</v>
      </c>
      <c r="F394" s="71">
        <v>62.736999999999995</v>
      </c>
      <c r="G394" s="37">
        <v>237.541</v>
      </c>
      <c r="H394" s="71">
        <v>61.436</v>
      </c>
      <c r="I394" s="71">
        <v>59.911999999999999</v>
      </c>
      <c r="J394" s="71">
        <v>87.388000000000005</v>
      </c>
      <c r="K394" s="71">
        <v>52.824999999999967</v>
      </c>
      <c r="L394" s="37">
        <v>261.56099999999998</v>
      </c>
      <c r="M394" s="71">
        <v>61.033999999999999</v>
      </c>
      <c r="N394" s="71">
        <v>63.234999999999999</v>
      </c>
      <c r="O394" s="71">
        <v>64.712000000000003</v>
      </c>
      <c r="P394" s="71">
        <v>89.399999999999977</v>
      </c>
      <c r="Q394" s="37">
        <v>278.38099999999997</v>
      </c>
      <c r="R394" s="71">
        <v>71.116</v>
      </c>
      <c r="S394" s="71">
        <v>64.394999999999996</v>
      </c>
      <c r="T394" s="71">
        <v>67.335999999999999</v>
      </c>
      <c r="U394" s="71">
        <v>62</v>
      </c>
      <c r="V394" s="37">
        <v>264.33600000000001</v>
      </c>
      <c r="W394" s="71">
        <v>56.377000000000002</v>
      </c>
      <c r="X394" s="71">
        <v>69.248999999999995</v>
      </c>
      <c r="Y394" s="71">
        <v>86.570999999999998</v>
      </c>
      <c r="Z394" s="71">
        <v>72.019999999999982</v>
      </c>
      <c r="AA394" s="37">
        <v>284.21699999999998</v>
      </c>
      <c r="AB394" s="71">
        <v>89.646000000000001</v>
      </c>
      <c r="AC394" s="71">
        <v>84.727999999999994</v>
      </c>
      <c r="AD394" s="71">
        <v>66.798000000000002</v>
      </c>
      <c r="AE394" s="71">
        <v>81.827999999999989</v>
      </c>
      <c r="AF394" s="37">
        <v>323</v>
      </c>
      <c r="AG394" s="71">
        <v>78</v>
      </c>
      <c r="AH394" s="71">
        <v>68</v>
      </c>
      <c r="AI394" s="71">
        <v>64</v>
      </c>
      <c r="AJ394" s="71">
        <v>95</v>
      </c>
      <c r="AK394" s="37">
        <v>305</v>
      </c>
      <c r="AL394" s="71">
        <v>65</v>
      </c>
      <c r="AM394" s="71">
        <v>82</v>
      </c>
      <c r="AN394" s="71">
        <v>75</v>
      </c>
      <c r="AO394" s="71">
        <v>43</v>
      </c>
      <c r="AP394" s="37">
        <v>265</v>
      </c>
      <c r="AQ394" s="71">
        <v>59</v>
      </c>
      <c r="AR394" s="71">
        <v>58</v>
      </c>
    </row>
    <row r="395" spans="1:44">
      <c r="A395" s="72" t="s">
        <v>7</v>
      </c>
      <c r="B395" s="24"/>
      <c r="C395" s="73"/>
      <c r="D395" s="73">
        <v>-0.50183879093198991</v>
      </c>
      <c r="E395" s="73">
        <v>0.41199373009050921</v>
      </c>
      <c r="F395" s="73">
        <v>0.12331244404655317</v>
      </c>
      <c r="G395" s="24"/>
      <c r="H395" s="73">
        <v>-2.0737363916030316E-2</v>
      </c>
      <c r="I395" s="73">
        <v>-2.4806302493651899E-2</v>
      </c>
      <c r="J395" s="73">
        <v>0.45860595540125537</v>
      </c>
      <c r="K395" s="73">
        <v>-0.39551196960681145</v>
      </c>
      <c r="L395" s="24"/>
      <c r="M395" s="73">
        <v>0.15539990534784742</v>
      </c>
      <c r="N395" s="73">
        <v>3.606186715601134E-2</v>
      </c>
      <c r="O395" s="73">
        <v>2.3357317941013811E-2</v>
      </c>
      <c r="P395" s="73">
        <v>0.3815057485474096</v>
      </c>
      <c r="Q395" s="24"/>
      <c r="R395" s="73">
        <v>-0.20451901565995501</v>
      </c>
      <c r="S395" s="73">
        <v>-9.4507565104899105E-2</v>
      </c>
      <c r="T395" s="73">
        <v>4.5671247767683942E-2</v>
      </c>
      <c r="U395" s="73">
        <v>-7.9244386360936225E-2</v>
      </c>
      <c r="V395" s="24"/>
      <c r="W395" s="73">
        <v>-9.0693548387096756E-2</v>
      </c>
      <c r="X395" s="73">
        <v>0.22832005959877244</v>
      </c>
      <c r="Y395" s="73">
        <v>0.25014079625698571</v>
      </c>
      <c r="Z395" s="73">
        <v>-0.16807013896108447</v>
      </c>
      <c r="AA395" s="24"/>
      <c r="AB395" s="73">
        <v>0.24473757289641807</v>
      </c>
      <c r="AC395" s="73">
        <v>-5.4860228007942435E-2</v>
      </c>
      <c r="AD395" s="73">
        <v>-0.21161835520725136</v>
      </c>
      <c r="AE395" s="73">
        <v>0.22500673672864435</v>
      </c>
      <c r="AF395" s="24"/>
      <c r="AG395" s="73">
        <v>-4.678105294031365E-2</v>
      </c>
      <c r="AH395" s="73">
        <v>-0.12820512820512819</v>
      </c>
      <c r="AI395" s="73">
        <v>-5.8823529411764719E-2</v>
      </c>
      <c r="AJ395" s="73">
        <v>0.484375</v>
      </c>
      <c r="AK395" s="24"/>
      <c r="AL395" s="73">
        <v>-0.31578947368421051</v>
      </c>
      <c r="AM395" s="73">
        <v>0.2615384615384615</v>
      </c>
      <c r="AN395" s="73">
        <v>-8.536585365853655E-2</v>
      </c>
      <c r="AO395" s="73">
        <v>-0.42666666666666664</v>
      </c>
      <c r="AP395" s="24"/>
      <c r="AQ395" s="73">
        <v>0.37209302325581395</v>
      </c>
      <c r="AR395" s="73">
        <v>-1.6949152542372836E-2</v>
      </c>
    </row>
    <row r="396" spans="1:44">
      <c r="A396" s="72" t="s">
        <v>8</v>
      </c>
      <c r="B396" s="24"/>
      <c r="C396" s="74"/>
      <c r="D396" s="74"/>
      <c r="E396" s="74"/>
      <c r="F396" s="74"/>
      <c r="G396" s="24">
        <v>-6.6819878216460515E-2</v>
      </c>
      <c r="H396" s="74">
        <v>-0.22624685138539047</v>
      </c>
      <c r="I396" s="74">
        <v>0.51468877989583839</v>
      </c>
      <c r="J396" s="74">
        <v>0.56469113697403772</v>
      </c>
      <c r="K396" s="74">
        <v>-0.1579928909574897</v>
      </c>
      <c r="L396" s="24">
        <v>0.10111938570604639</v>
      </c>
      <c r="M396" s="74">
        <v>-6.5433947522625102E-3</v>
      </c>
      <c r="N396" s="74">
        <v>5.546468153291495E-2</v>
      </c>
      <c r="O396" s="74">
        <v>-0.25948642834256419</v>
      </c>
      <c r="P396" s="74">
        <v>0.69238050165641329</v>
      </c>
      <c r="Q396" s="24">
        <v>6.4306223022545295E-2</v>
      </c>
      <c r="R396" s="74">
        <v>0.16518661729527806</v>
      </c>
      <c r="S396" s="74">
        <v>1.834427136870409E-2</v>
      </c>
      <c r="T396" s="74">
        <v>4.0548893559154253E-2</v>
      </c>
      <c r="U396" s="74">
        <v>-0.30648769574944057</v>
      </c>
      <c r="V396" s="24">
        <v>-5.0452437486753654E-2</v>
      </c>
      <c r="W396" s="74">
        <v>-0.20725293886045326</v>
      </c>
      <c r="X396" s="74">
        <v>7.5378523177265233E-2</v>
      </c>
      <c r="Y396" s="74">
        <v>0.28565700368302238</v>
      </c>
      <c r="Z396" s="74">
        <v>0.17128266844476148</v>
      </c>
      <c r="AA396" s="24">
        <v>7.5211094970037973E-2</v>
      </c>
      <c r="AB396" s="74">
        <v>0.59011653688560939</v>
      </c>
      <c r="AC396" s="74">
        <v>0.22352669352626031</v>
      </c>
      <c r="AD396" s="74">
        <v>-0.22840212080257816</v>
      </c>
      <c r="AE396" s="74">
        <v>0.13618439322410447</v>
      </c>
      <c r="AF396" s="24">
        <v>0.13645559554847186</v>
      </c>
      <c r="AG396" s="74">
        <v>-0.12991098320058903</v>
      </c>
      <c r="AH396" s="74">
        <v>-0.1974317817014446</v>
      </c>
      <c r="AI396" s="74">
        <v>-4.1887481661127657E-2</v>
      </c>
      <c r="AJ396" s="74">
        <v>0.16097179449577181</v>
      </c>
      <c r="AK396" s="24">
        <v>-5.5727554179566541E-2</v>
      </c>
      <c r="AL396" s="74">
        <v>-0.16666666666666663</v>
      </c>
      <c r="AM396" s="74">
        <v>0.20588235294117641</v>
      </c>
      <c r="AN396" s="74">
        <v>0.171875</v>
      </c>
      <c r="AO396" s="74">
        <v>-0.5473684210526315</v>
      </c>
      <c r="AP396" s="24">
        <v>-0.13114754098360659</v>
      </c>
      <c r="AQ396" s="74">
        <v>-9.2307692307692313E-2</v>
      </c>
      <c r="AR396" s="74">
        <v>-0.29268292682926833</v>
      </c>
    </row>
    <row r="397" spans="1:44" s="36" customFormat="1">
      <c r="A397" s="70" t="s">
        <v>55</v>
      </c>
      <c r="B397" s="37">
        <v>254.55</v>
      </c>
      <c r="C397" s="71">
        <v>79.400000000000006</v>
      </c>
      <c r="D397" s="71">
        <v>39.554000000000002</v>
      </c>
      <c r="E397" s="71">
        <v>55.85</v>
      </c>
      <c r="F397" s="71">
        <v>62.736999999999995</v>
      </c>
      <c r="G397" s="37">
        <v>237.541</v>
      </c>
      <c r="H397" s="71">
        <v>61.436</v>
      </c>
      <c r="I397" s="71">
        <v>59.911999999999999</v>
      </c>
      <c r="J397" s="71">
        <v>86.81</v>
      </c>
      <c r="K397" s="71">
        <v>52.453999999999958</v>
      </c>
      <c r="L397" s="37">
        <v>260.61199999999997</v>
      </c>
      <c r="M397" s="71">
        <v>60.85</v>
      </c>
      <c r="N397" s="71">
        <v>62.981999999999999</v>
      </c>
      <c r="O397" s="71">
        <v>63.656000000000006</v>
      </c>
      <c r="P397" s="71">
        <v>89.303999999999974</v>
      </c>
      <c r="Q397" s="37">
        <v>276.79199999999997</v>
      </c>
      <c r="R397" s="71">
        <v>70.986999999999995</v>
      </c>
      <c r="S397" s="71">
        <v>64.325999999999993</v>
      </c>
      <c r="T397" s="71">
        <v>67.179999999999993</v>
      </c>
      <c r="U397" s="71">
        <v>62</v>
      </c>
      <c r="V397" s="37">
        <v>263.589</v>
      </c>
      <c r="W397" s="71">
        <v>56.268000000000001</v>
      </c>
      <c r="X397" s="71">
        <v>69.185999999999993</v>
      </c>
      <c r="Y397" s="71">
        <v>86.518999999999991</v>
      </c>
      <c r="Z397" s="71">
        <v>71.772999999999996</v>
      </c>
      <c r="AA397" s="37">
        <v>283.74599999999998</v>
      </c>
      <c r="AB397" s="71">
        <v>89.611000000000004</v>
      </c>
      <c r="AC397" s="71">
        <v>84.646000000000001</v>
      </c>
      <c r="AD397" s="71">
        <v>66.585999999999999</v>
      </c>
      <c r="AE397" s="71">
        <v>82.156999999999968</v>
      </c>
      <c r="AF397" s="37">
        <v>323</v>
      </c>
      <c r="AG397" s="71">
        <v>78</v>
      </c>
      <c r="AH397" s="71">
        <v>68</v>
      </c>
      <c r="AI397" s="71">
        <v>64</v>
      </c>
      <c r="AJ397" s="71">
        <v>95</v>
      </c>
      <c r="AK397" s="37">
        <v>305</v>
      </c>
      <c r="AL397" s="71">
        <v>65</v>
      </c>
      <c r="AM397" s="71">
        <v>82</v>
      </c>
      <c r="AN397" s="71">
        <v>75</v>
      </c>
      <c r="AO397" s="71">
        <v>43</v>
      </c>
      <c r="AP397" s="37">
        <v>265</v>
      </c>
      <c r="AQ397" s="71">
        <v>59</v>
      </c>
      <c r="AR397" s="71">
        <v>58</v>
      </c>
    </row>
    <row r="398" spans="1:44">
      <c r="A398" s="72" t="s">
        <v>7</v>
      </c>
      <c r="B398" s="24"/>
      <c r="C398" s="73"/>
      <c r="D398" s="73">
        <v>-0.50183879093198991</v>
      </c>
      <c r="E398" s="73">
        <v>0.41199373009050921</v>
      </c>
      <c r="F398" s="73">
        <v>0.12331244404655317</v>
      </c>
      <c r="G398" s="24"/>
      <c r="H398" s="73">
        <v>-2.0737363916030316E-2</v>
      </c>
      <c r="I398" s="73">
        <v>-2.4806302493651899E-2</v>
      </c>
      <c r="J398" s="73">
        <v>0.44895847242622522</v>
      </c>
      <c r="K398" s="73">
        <v>-0.3957608570441199</v>
      </c>
      <c r="L398" s="24"/>
      <c r="M398" s="73">
        <v>0.16006405612536789</v>
      </c>
      <c r="N398" s="73">
        <v>3.5036976170911949E-2</v>
      </c>
      <c r="O398" s="73">
        <v>1.0701470261344603E-2</v>
      </c>
      <c r="P398" s="73">
        <v>0.40291567173557818</v>
      </c>
      <c r="Q398" s="24"/>
      <c r="R398" s="73">
        <v>-0.20510839380094936</v>
      </c>
      <c r="S398" s="73">
        <v>-9.3834082296758603E-2</v>
      </c>
      <c r="T398" s="73">
        <v>4.4367751764449848E-2</v>
      </c>
      <c r="U398" s="73">
        <v>-7.7106281631437845E-2</v>
      </c>
      <c r="V398" s="24"/>
      <c r="W398" s="73">
        <v>-9.2451612903225788E-2</v>
      </c>
      <c r="X398" s="73">
        <v>0.22957986777564487</v>
      </c>
      <c r="Y398" s="73">
        <v>0.25052756337987447</v>
      </c>
      <c r="Z398" s="73">
        <v>-0.17042499335406114</v>
      </c>
      <c r="AA398" s="24"/>
      <c r="AB398" s="73">
        <v>0.24853357112005914</v>
      </c>
      <c r="AC398" s="73">
        <v>-5.540614433495894E-2</v>
      </c>
      <c r="AD398" s="73">
        <v>-0.21335916641069874</v>
      </c>
      <c r="AE398" s="73">
        <v>0.23384795602679187</v>
      </c>
      <c r="AF398" s="24"/>
      <c r="AG398" s="73">
        <v>-5.0598244823934269E-2</v>
      </c>
      <c r="AH398" s="73">
        <v>-0.12820512820512819</v>
      </c>
      <c r="AI398" s="73">
        <v>-5.8823529411764719E-2</v>
      </c>
      <c r="AJ398" s="73">
        <v>0.484375</v>
      </c>
      <c r="AK398" s="24"/>
      <c r="AL398" s="73">
        <v>-0.31578947368421051</v>
      </c>
      <c r="AM398" s="73">
        <v>0.2615384615384615</v>
      </c>
      <c r="AN398" s="73">
        <v>-8.536585365853655E-2</v>
      </c>
      <c r="AO398" s="73">
        <v>-0.42666666666666664</v>
      </c>
      <c r="AP398" s="24"/>
      <c r="AQ398" s="73">
        <v>0.37209302325581395</v>
      </c>
      <c r="AR398" s="73">
        <v>-1.6949152542372836E-2</v>
      </c>
    </row>
    <row r="399" spans="1:44">
      <c r="A399" s="72" t="s">
        <v>8</v>
      </c>
      <c r="B399" s="24"/>
      <c r="C399" s="74"/>
      <c r="D399" s="74"/>
      <c r="E399" s="74"/>
      <c r="F399" s="74"/>
      <c r="G399" s="24">
        <v>-6.6819878216460515E-2</v>
      </c>
      <c r="H399" s="74">
        <v>-0.22624685138539047</v>
      </c>
      <c r="I399" s="74">
        <v>0.51468877989583839</v>
      </c>
      <c r="J399" s="74">
        <v>0.55434198746642793</v>
      </c>
      <c r="K399" s="74">
        <v>-0.16390646667835629</v>
      </c>
      <c r="L399" s="24">
        <v>9.7124285912747466E-2</v>
      </c>
      <c r="M399" s="74">
        <v>-9.5383814050393756E-3</v>
      </c>
      <c r="N399" s="74">
        <v>5.1241821337962401E-2</v>
      </c>
      <c r="O399" s="74">
        <v>-0.26672042391429551</v>
      </c>
      <c r="P399" s="74">
        <v>0.7025203035040235</v>
      </c>
      <c r="Q399" s="24">
        <v>6.2084631559559789E-2</v>
      </c>
      <c r="R399" s="74">
        <v>0.16658997534921927</v>
      </c>
      <c r="S399" s="74">
        <v>2.1339430313422891E-2</v>
      </c>
      <c r="T399" s="74">
        <v>5.5360060324242566E-2</v>
      </c>
      <c r="U399" s="74">
        <v>-0.3057421840007164</v>
      </c>
      <c r="V399" s="24">
        <v>-4.7700078036937432E-2</v>
      </c>
      <c r="W399" s="74">
        <v>-0.20734782424951037</v>
      </c>
      <c r="X399" s="74">
        <v>7.5552653670366565E-2</v>
      </c>
      <c r="Y399" s="74">
        <v>0.28786841321821965</v>
      </c>
      <c r="Z399" s="74">
        <v>0.17477412596569275</v>
      </c>
      <c r="AA399" s="24">
        <v>7.6471324675915886E-2</v>
      </c>
      <c r="AB399" s="74">
        <v>0.59257482050188393</v>
      </c>
      <c r="AC399" s="74">
        <v>0.22345561240713452</v>
      </c>
      <c r="AD399" s="74">
        <v>-0.23038870074781259</v>
      </c>
      <c r="AE399" s="74">
        <v>0.14467836094352982</v>
      </c>
      <c r="AF399" s="24">
        <v>0.13834203830186165</v>
      </c>
      <c r="AG399" s="74">
        <v>-0.12957114639943756</v>
      </c>
      <c r="AH399" s="74">
        <v>-0.19665430144365947</v>
      </c>
      <c r="AI399" s="74">
        <v>-3.8836992761241085E-2</v>
      </c>
      <c r="AJ399" s="74">
        <v>0.15632265053495176</v>
      </c>
      <c r="AK399" s="24">
        <v>-5.5727554179566541E-2</v>
      </c>
      <c r="AL399" s="74">
        <v>-0.16666666666666663</v>
      </c>
      <c r="AM399" s="74">
        <v>0.20588235294117641</v>
      </c>
      <c r="AN399" s="74">
        <v>0.171875</v>
      </c>
      <c r="AO399" s="74">
        <v>-0.5473684210526315</v>
      </c>
      <c r="AP399" s="24">
        <v>-0.13114754098360659</v>
      </c>
      <c r="AQ399" s="74">
        <v>-9.2307692307692313E-2</v>
      </c>
      <c r="AR399" s="74">
        <v>-0.29268292682926833</v>
      </c>
    </row>
    <row r="400" spans="1:44" s="36" customFormat="1">
      <c r="A400" s="70" t="s">
        <v>13</v>
      </c>
      <c r="B400" s="37">
        <v>-4.6750000000000114</v>
      </c>
      <c r="C400" s="78">
        <v>4.6999999999999886</v>
      </c>
      <c r="D400" s="78">
        <v>-7.1840000000000046</v>
      </c>
      <c r="E400" s="78">
        <v>41.383000000000003</v>
      </c>
      <c r="F400" s="71">
        <v>70.586999999999989</v>
      </c>
      <c r="G400" s="37">
        <v>109.48599999999999</v>
      </c>
      <c r="H400" s="78">
        <v>29.249000000000002</v>
      </c>
      <c r="I400" s="78">
        <v>33.464000000000006</v>
      </c>
      <c r="J400" s="78">
        <v>48.217999999999989</v>
      </c>
      <c r="K400" s="71">
        <v>38.185000000000052</v>
      </c>
      <c r="L400" s="37">
        <v>149.11600000000004</v>
      </c>
      <c r="M400" s="78">
        <v>63.446000000000005</v>
      </c>
      <c r="N400" s="78">
        <v>46.563000000000002</v>
      </c>
      <c r="O400" s="78">
        <v>62.460999999999999</v>
      </c>
      <c r="P400" s="71">
        <v>42.252000000000017</v>
      </c>
      <c r="Q400" s="37">
        <v>214.72200000000004</v>
      </c>
      <c r="R400" s="78">
        <v>70.352000000000004</v>
      </c>
      <c r="S400" s="78">
        <v>54.475000000000009</v>
      </c>
      <c r="T400" s="78">
        <v>67.021000000000001</v>
      </c>
      <c r="U400" s="71">
        <v>57</v>
      </c>
      <c r="V400" s="37">
        <v>249.56</v>
      </c>
      <c r="W400" s="78">
        <v>59.682999999999993</v>
      </c>
      <c r="X400" s="78">
        <v>30.89800000000001</v>
      </c>
      <c r="Y400" s="78">
        <v>-4.0099999999999909</v>
      </c>
      <c r="Z400" s="71">
        <v>47.730000000000032</v>
      </c>
      <c r="AA400" s="37">
        <v>134.30100000000004</v>
      </c>
      <c r="AB400" s="78">
        <v>31.97</v>
      </c>
      <c r="AC400" s="78">
        <v>25.554999999999993</v>
      </c>
      <c r="AD400" s="78">
        <v>59.239999999999995</v>
      </c>
      <c r="AE400" s="71">
        <v>50.235000000000014</v>
      </c>
      <c r="AF400" s="37">
        <v>167</v>
      </c>
      <c r="AG400" s="78">
        <v>35</v>
      </c>
      <c r="AH400" s="78">
        <v>38</v>
      </c>
      <c r="AI400" s="78">
        <v>37</v>
      </c>
      <c r="AJ400" s="71">
        <v>27</v>
      </c>
      <c r="AK400" s="37">
        <v>137</v>
      </c>
      <c r="AL400" s="78">
        <v>84</v>
      </c>
      <c r="AM400" s="78">
        <v>24</v>
      </c>
      <c r="AN400" s="78">
        <v>70</v>
      </c>
      <c r="AO400" s="71">
        <v>62</v>
      </c>
      <c r="AP400" s="37">
        <v>240</v>
      </c>
      <c r="AQ400" s="78">
        <v>99</v>
      </c>
      <c r="AR400" s="78">
        <v>52</v>
      </c>
    </row>
    <row r="401" spans="1:44">
      <c r="A401" s="72" t="s">
        <v>7</v>
      </c>
      <c r="B401" s="24"/>
      <c r="C401" s="73"/>
      <c r="D401" s="88" t="s">
        <v>52</v>
      </c>
      <c r="E401" s="88" t="s">
        <v>52</v>
      </c>
      <c r="F401" s="73">
        <v>0.7057004083802525</v>
      </c>
      <c r="G401" s="24"/>
      <c r="H401" s="73">
        <v>-0.58563191522518299</v>
      </c>
      <c r="I401" s="73">
        <v>0.14410749085438823</v>
      </c>
      <c r="J401" s="73">
        <v>0.44089170451828785</v>
      </c>
      <c r="K401" s="73">
        <v>-0.20807582230702104</v>
      </c>
      <c r="L401" s="24"/>
      <c r="M401" s="73">
        <v>0.6615424905067413</v>
      </c>
      <c r="N401" s="73">
        <v>-0.26610030577183752</v>
      </c>
      <c r="O401" s="73">
        <v>0.34142989068573759</v>
      </c>
      <c r="P401" s="73">
        <v>-0.32354589263700517</v>
      </c>
      <c r="Q401" s="24"/>
      <c r="R401" s="73">
        <v>0.66505727539524706</v>
      </c>
      <c r="S401" s="73">
        <v>-0.22567944052763245</v>
      </c>
      <c r="T401" s="73">
        <v>0.23030748049563998</v>
      </c>
      <c r="U401" s="73">
        <v>-0.14952029960758573</v>
      </c>
      <c r="V401" s="24"/>
      <c r="W401" s="73">
        <v>4.7070175438596262E-2</v>
      </c>
      <c r="X401" s="73">
        <v>-0.48229814184943764</v>
      </c>
      <c r="Y401" s="88" t="s">
        <v>46</v>
      </c>
      <c r="Z401" s="88" t="s">
        <v>46</v>
      </c>
      <c r="AA401" s="24"/>
      <c r="AB401" s="73">
        <v>-0.33019065577205164</v>
      </c>
      <c r="AC401" s="73">
        <v>-0.20065686581169861</v>
      </c>
      <c r="AD401" s="73">
        <v>1.3181373508119747</v>
      </c>
      <c r="AE401" s="73">
        <v>-0.15200877785280187</v>
      </c>
      <c r="AF401" s="24"/>
      <c r="AG401" s="73">
        <v>-0.30327460933612038</v>
      </c>
      <c r="AH401" s="73">
        <v>8.5714285714285632E-2</v>
      </c>
      <c r="AI401" s="73">
        <v>-2.6315789473684181E-2</v>
      </c>
      <c r="AJ401" s="73">
        <v>-0.27027027027027029</v>
      </c>
      <c r="AK401" s="24"/>
      <c r="AL401" s="73">
        <v>2.1111111111111112</v>
      </c>
      <c r="AM401" s="73">
        <v>-0.7142857142857143</v>
      </c>
      <c r="AN401" s="73">
        <v>1.9166666666666665</v>
      </c>
      <c r="AO401" s="73">
        <v>-0.11428571428571432</v>
      </c>
      <c r="AP401" s="24"/>
      <c r="AQ401" s="73">
        <v>0.59677419354838701</v>
      </c>
      <c r="AR401" s="73">
        <v>-0.4747474747474747</v>
      </c>
    </row>
    <row r="402" spans="1:44">
      <c r="A402" s="72" t="s">
        <v>8</v>
      </c>
      <c r="B402" s="24"/>
      <c r="C402" s="74"/>
      <c r="D402" s="74"/>
      <c r="E402" s="74"/>
      <c r="F402" s="74"/>
      <c r="G402" s="95" t="s">
        <v>52</v>
      </c>
      <c r="H402" s="74">
        <v>5.2231914893617173</v>
      </c>
      <c r="I402" s="88" t="s">
        <v>52</v>
      </c>
      <c r="J402" s="74">
        <v>0.16516443950414383</v>
      </c>
      <c r="K402" s="74">
        <v>-0.45903636646974577</v>
      </c>
      <c r="L402" s="24">
        <v>0.36196408673255087</v>
      </c>
      <c r="M402" s="74">
        <v>1.1691681766898014</v>
      </c>
      <c r="N402" s="74">
        <v>0.39143557255558203</v>
      </c>
      <c r="O402" s="74">
        <v>0.29538761458376572</v>
      </c>
      <c r="P402" s="74">
        <v>0.10650779101741414</v>
      </c>
      <c r="Q402" s="24">
        <v>0.43996620081010751</v>
      </c>
      <c r="R402" s="74">
        <v>0.1088484695646692</v>
      </c>
      <c r="S402" s="74">
        <v>0.16992032300324311</v>
      </c>
      <c r="T402" s="74">
        <v>7.3005555466611138E-2</v>
      </c>
      <c r="U402" s="74">
        <v>0.3490485657483664</v>
      </c>
      <c r="V402" s="24">
        <v>0.16224699844450008</v>
      </c>
      <c r="W402" s="74">
        <v>-0.15165169433704817</v>
      </c>
      <c r="X402" s="74">
        <v>-0.43280403854979344</v>
      </c>
      <c r="Y402" s="88" t="s">
        <v>46</v>
      </c>
      <c r="Z402" s="74">
        <v>-0.17294496811754778</v>
      </c>
      <c r="AA402" s="24">
        <v>-0.4618488539830099</v>
      </c>
      <c r="AB402" s="74">
        <v>-0.46433657825511443</v>
      </c>
      <c r="AC402" s="74">
        <v>-0.17292381383908395</v>
      </c>
      <c r="AD402" s="88" t="s">
        <v>46</v>
      </c>
      <c r="AE402" s="74">
        <v>5.2482715273412417E-2</v>
      </c>
      <c r="AF402" s="24">
        <v>0.24347547672764858</v>
      </c>
      <c r="AG402" s="74">
        <v>9.4776352830778787E-2</v>
      </c>
      <c r="AH402" s="74">
        <v>0.48698884758364347</v>
      </c>
      <c r="AI402" s="74">
        <v>-0.37542201215394999</v>
      </c>
      <c r="AJ402" s="74">
        <v>-0.47899999999999998</v>
      </c>
      <c r="AK402" s="24">
        <v>-0.17799999999999999</v>
      </c>
      <c r="AL402" s="74">
        <v>1.4</v>
      </c>
      <c r="AM402" s="74">
        <v>-0.36842105263157898</v>
      </c>
      <c r="AN402" s="74">
        <v>0.89189189189189189</v>
      </c>
      <c r="AO402" s="74">
        <v>1.2962962962962963</v>
      </c>
      <c r="AP402" s="24">
        <v>0.75182481751824826</v>
      </c>
      <c r="AQ402" s="74">
        <v>0.1785714285714286</v>
      </c>
      <c r="AR402" s="74">
        <v>1.1666666666666665</v>
      </c>
    </row>
    <row r="403" spans="1:44">
      <c r="A403" s="72"/>
      <c r="B403" s="24"/>
      <c r="C403" s="74"/>
      <c r="D403" s="74"/>
      <c r="E403" s="74"/>
      <c r="F403" s="74"/>
      <c r="G403" s="24"/>
      <c r="H403" s="74"/>
      <c r="I403" s="74"/>
      <c r="J403" s="74"/>
      <c r="K403" s="74"/>
      <c r="L403" s="24"/>
      <c r="M403" s="74"/>
      <c r="N403" s="74"/>
      <c r="O403" s="74"/>
      <c r="P403" s="74"/>
      <c r="Q403" s="24"/>
      <c r="R403" s="74"/>
      <c r="S403" s="74"/>
      <c r="T403" s="74"/>
      <c r="U403" s="74"/>
      <c r="V403" s="24"/>
      <c r="W403" s="74"/>
      <c r="X403" s="74"/>
      <c r="Y403" s="74"/>
      <c r="Z403" s="74"/>
      <c r="AA403" s="24"/>
      <c r="AB403" s="74"/>
      <c r="AC403" s="74"/>
      <c r="AD403" s="74"/>
      <c r="AE403" s="74"/>
      <c r="AF403" s="24"/>
      <c r="AG403" s="74"/>
      <c r="AH403" s="74"/>
      <c r="AI403" s="74"/>
      <c r="AJ403" s="74"/>
      <c r="AK403" s="24"/>
      <c r="AL403" s="74"/>
      <c r="AM403" s="74"/>
      <c r="AN403" s="74"/>
      <c r="AO403" s="74"/>
      <c r="AP403" s="24"/>
      <c r="AQ403" s="74"/>
      <c r="AR403" s="74"/>
    </row>
    <row r="404" spans="1:44">
      <c r="A404" s="50" t="s">
        <v>20</v>
      </c>
      <c r="B404" s="40"/>
      <c r="C404" s="52"/>
      <c r="D404" s="52"/>
      <c r="E404" s="52"/>
      <c r="F404" s="52"/>
      <c r="G404" s="40"/>
      <c r="H404" s="52"/>
      <c r="I404" s="52"/>
      <c r="J404" s="52"/>
      <c r="K404" s="52"/>
      <c r="L404" s="40"/>
      <c r="M404" s="52"/>
      <c r="N404" s="52"/>
      <c r="O404" s="52"/>
      <c r="P404" s="52"/>
      <c r="Q404" s="40"/>
      <c r="R404" s="52"/>
      <c r="S404" s="52"/>
      <c r="T404" s="52"/>
      <c r="U404" s="52"/>
      <c r="V404" s="40"/>
      <c r="W404" s="52"/>
      <c r="X404" s="52"/>
      <c r="Y404" s="52"/>
      <c r="Z404" s="52"/>
      <c r="AA404" s="40"/>
      <c r="AB404" s="52"/>
      <c r="AC404" s="52"/>
      <c r="AD404" s="52"/>
      <c r="AE404" s="52"/>
      <c r="AF404" s="40"/>
      <c r="AG404" s="52"/>
      <c r="AH404" s="52"/>
      <c r="AI404" s="52"/>
      <c r="AJ404" s="52"/>
      <c r="AK404" s="40"/>
      <c r="AL404" s="52"/>
      <c r="AM404" s="52"/>
      <c r="AN404" s="52"/>
      <c r="AO404" s="52"/>
      <c r="AP404" s="40"/>
      <c r="AQ404" s="52"/>
      <c r="AR404" s="52"/>
    </row>
    <row r="405" spans="1:44" s="36" customFormat="1">
      <c r="A405" s="70" t="s">
        <v>120</v>
      </c>
      <c r="B405" s="56">
        <v>0.21043268309887528</v>
      </c>
      <c r="C405" s="82" t="s">
        <v>56</v>
      </c>
      <c r="D405" s="82" t="s">
        <v>56</v>
      </c>
      <c r="E405" s="82" t="s">
        <v>56</v>
      </c>
      <c r="F405" s="82" t="s">
        <v>56</v>
      </c>
      <c r="G405" s="56">
        <v>0.27862758423727646</v>
      </c>
      <c r="H405" s="79">
        <v>0.32656039105533874</v>
      </c>
      <c r="I405" s="79">
        <v>0.32035001515562433</v>
      </c>
      <c r="J405" s="79">
        <v>0.31177470948952685</v>
      </c>
      <c r="K405" s="79">
        <v>0.3176281196809056</v>
      </c>
      <c r="L405" s="56">
        <v>0.3190818296758765</v>
      </c>
      <c r="M405" s="79">
        <v>0.3317774439471049</v>
      </c>
      <c r="N405" s="79">
        <v>0.18647950356992224</v>
      </c>
      <c r="O405" s="79">
        <v>0.34608331415187166</v>
      </c>
      <c r="P405" s="79">
        <v>0.28374394083254206</v>
      </c>
      <c r="Q405" s="56">
        <v>0.28686170582400988</v>
      </c>
      <c r="R405" s="79">
        <v>0.32955492540993714</v>
      </c>
      <c r="S405" s="79">
        <v>0.33409991088226559</v>
      </c>
      <c r="T405" s="79">
        <v>0.33957796916156141</v>
      </c>
      <c r="U405" s="79">
        <v>0.4564756048941267</v>
      </c>
      <c r="V405" s="56">
        <v>0.36486145060967662</v>
      </c>
      <c r="W405" s="79">
        <v>0.34668973659960067</v>
      </c>
      <c r="X405" s="79">
        <v>0.37427458579215722</v>
      </c>
      <c r="Y405" s="79">
        <v>0.32300109257052045</v>
      </c>
      <c r="Z405" s="79">
        <v>0.34666460702533858</v>
      </c>
      <c r="AA405" s="56">
        <v>0.34774394038119949</v>
      </c>
      <c r="AB405" s="79">
        <v>0.31453309576969873</v>
      </c>
      <c r="AC405" s="79">
        <v>0.3069507725832013</v>
      </c>
      <c r="AD405" s="79">
        <v>0.3236671996568064</v>
      </c>
      <c r="AE405" s="79">
        <v>0.2905493916004705</v>
      </c>
      <c r="AF405" s="56">
        <v>0.3088277022729719</v>
      </c>
      <c r="AG405" s="79">
        <v>0.31132075471698112</v>
      </c>
      <c r="AH405" s="79">
        <v>0.30373831775700932</v>
      </c>
      <c r="AI405" s="79">
        <v>0.30787037037037035</v>
      </c>
      <c r="AJ405" s="79">
        <v>0.28636363636363638</v>
      </c>
      <c r="AK405" s="56">
        <v>0.30220417633410673</v>
      </c>
      <c r="AL405" s="79">
        <v>0.27272727272727271</v>
      </c>
      <c r="AM405" s="79">
        <v>0.28701594533029612</v>
      </c>
      <c r="AN405" s="79">
        <v>0.29596412556053814</v>
      </c>
      <c r="AO405" s="79">
        <v>0.23830734966592429</v>
      </c>
      <c r="AP405" s="56">
        <v>0.2733934611048478</v>
      </c>
      <c r="AQ405" s="79">
        <v>0.26879271070615035</v>
      </c>
      <c r="AR405" s="79">
        <v>0.28110599078341014</v>
      </c>
    </row>
    <row r="406" spans="1:44" s="36" customFormat="1">
      <c r="A406" s="36" t="s">
        <v>33</v>
      </c>
      <c r="B406" s="56">
        <v>3.9580216041158502E-2</v>
      </c>
      <c r="C406" s="79">
        <v>7.0400302075193641E-2</v>
      </c>
      <c r="D406" s="79">
        <v>0.11201316222441593</v>
      </c>
      <c r="E406" s="79">
        <v>0.13971211515393842</v>
      </c>
      <c r="F406" s="79">
        <v>0.14707437972597645</v>
      </c>
      <c r="G406" s="56">
        <v>0.11711242390746725</v>
      </c>
      <c r="H406" s="79">
        <v>0.17184234799964565</v>
      </c>
      <c r="I406" s="79">
        <v>0.15701758584198799</v>
      </c>
      <c r="J406" s="79">
        <v>0.15944497451708631</v>
      </c>
      <c r="K406" s="79">
        <v>0.16034698439390524</v>
      </c>
      <c r="L406" s="56">
        <v>0.16218722128022425</v>
      </c>
      <c r="M406" s="79">
        <v>0.14994532671122285</v>
      </c>
      <c r="N406" s="79">
        <v>1.8398927129135972E-2</v>
      </c>
      <c r="O406" s="79">
        <v>0.18146590210625099</v>
      </c>
      <c r="P406" s="79">
        <v>0.10144670431262799</v>
      </c>
      <c r="Q406" s="56">
        <v>0.11265122273252764</v>
      </c>
      <c r="R406" s="128">
        <v>0.15132536062137836</v>
      </c>
      <c r="S406" s="128">
        <v>0.16168184968808794</v>
      </c>
      <c r="T406" s="128">
        <v>0.15627373800151922</v>
      </c>
      <c r="U406" s="128">
        <v>0.26248603995235642</v>
      </c>
      <c r="V406" s="56">
        <v>0.18215119881344866</v>
      </c>
      <c r="W406" s="128">
        <v>0.12384090385501458</v>
      </c>
      <c r="X406" s="128">
        <v>0.18224166446473483</v>
      </c>
      <c r="Y406" s="128">
        <v>0.13406336909018673</v>
      </c>
      <c r="Z406" s="128">
        <v>0.17817368661086022</v>
      </c>
      <c r="AA406" s="56">
        <v>0.15449262038858333</v>
      </c>
      <c r="AB406" s="128">
        <v>0.16709330650417181</v>
      </c>
      <c r="AC406" s="128">
        <v>0.16735340729001585</v>
      </c>
      <c r="AD406" s="128">
        <v>0.17649123491215413</v>
      </c>
      <c r="AE406" s="128">
        <v>0.14267992748538572</v>
      </c>
      <c r="AF406" s="56">
        <v>0.1632811812017495</v>
      </c>
      <c r="AG406" s="128">
        <v>0.17216981132075471</v>
      </c>
      <c r="AH406" s="128">
        <v>0.15654205607476634</v>
      </c>
      <c r="AI406" s="128">
        <v>0.17592592592592593</v>
      </c>
      <c r="AJ406" s="128">
        <v>0.12954545454545455</v>
      </c>
      <c r="AK406" s="56">
        <v>0.15835266821345709</v>
      </c>
      <c r="AL406" s="128">
        <v>0.13409090909090909</v>
      </c>
      <c r="AM406" s="128">
        <v>0.15945330296127563</v>
      </c>
      <c r="AN406" s="128">
        <v>0.16591928251121077</v>
      </c>
      <c r="AO406" s="128">
        <v>0.10467706013363029</v>
      </c>
      <c r="AP406" s="56">
        <v>0.14092446448703494</v>
      </c>
      <c r="AQ406" s="128">
        <v>0.12984054669703873</v>
      </c>
      <c r="AR406" s="128">
        <v>0.17741935483870969</v>
      </c>
    </row>
    <row r="407" spans="1:44" s="36" customFormat="1">
      <c r="A407" s="70" t="s">
        <v>41</v>
      </c>
      <c r="B407" s="56">
        <v>-8.3127005992975789E-2</v>
      </c>
      <c r="C407" s="79">
        <v>-0.17245294497092001</v>
      </c>
      <c r="D407" s="79">
        <v>-0.26145969068772623</v>
      </c>
      <c r="E407" s="79">
        <v>-0.21891776622684259</v>
      </c>
      <c r="F407" s="79">
        <v>-4.6485667583622402E-2</v>
      </c>
      <c r="G407" s="56">
        <v>-0.17499695894308728</v>
      </c>
      <c r="H407" s="79">
        <v>-3.0043097383410378E-3</v>
      </c>
      <c r="I407" s="79">
        <v>-0.25300320661104286</v>
      </c>
      <c r="J407" s="79">
        <v>-0.23250563147422398</v>
      </c>
      <c r="K407" s="79">
        <v>-9.6615261571273356E-2</v>
      </c>
      <c r="L407" s="56">
        <v>-0.14535344526229471</v>
      </c>
      <c r="M407" s="79">
        <v>-2.1120751323400168E-2</v>
      </c>
      <c r="N407" s="79">
        <v>-0.3606139205499726</v>
      </c>
      <c r="O407" s="79">
        <v>-0.1981828621438888</v>
      </c>
      <c r="P407" s="79">
        <v>-0.21047673779421319</v>
      </c>
      <c r="Q407" s="56">
        <v>-0.19813826258899636</v>
      </c>
      <c r="R407" s="79">
        <v>-0.18093453334977191</v>
      </c>
      <c r="S407" s="79">
        <v>-0.2187444301415982</v>
      </c>
      <c r="T407" s="79">
        <v>-0.18715410340643404</v>
      </c>
      <c r="U407" s="79">
        <v>1.9835030000173431E-2</v>
      </c>
      <c r="V407" s="56">
        <v>-0.14184316988600879</v>
      </c>
      <c r="W407" s="79">
        <v>-0.15325506834587621</v>
      </c>
      <c r="X407" s="79">
        <v>-0.26091424209506475</v>
      </c>
      <c r="Y407" s="79">
        <v>-0.29467620182757248</v>
      </c>
      <c r="Z407" s="79">
        <v>-5.1831854805094196E-2</v>
      </c>
      <c r="AA407" s="56">
        <v>-0.18968101350004954</v>
      </c>
      <c r="AB407" s="79">
        <v>-0.15042089899167618</v>
      </c>
      <c r="AC407" s="79">
        <v>-0.24994552297939782</v>
      </c>
      <c r="AD407" s="79">
        <v>-0.33169861357564884</v>
      </c>
      <c r="AE407" s="79">
        <v>-0.19869914337920991</v>
      </c>
      <c r="AF407" s="56">
        <v>-0.23280961047347876</v>
      </c>
      <c r="AG407" s="79">
        <v>-8.0188679245283015E-2</v>
      </c>
      <c r="AH407" s="79">
        <v>-0.26869158878504673</v>
      </c>
      <c r="AI407" s="79">
        <v>-0.19907407407407407</v>
      </c>
      <c r="AJ407" s="79">
        <v>-0.19772727272727272</v>
      </c>
      <c r="AK407" s="56">
        <v>-0.18677494199535963</v>
      </c>
      <c r="AL407" s="79">
        <v>-6.8181818181818179E-3</v>
      </c>
      <c r="AM407" s="79">
        <v>-0.37813211845102507</v>
      </c>
      <c r="AN407" s="79">
        <v>-0.16816143497757849</v>
      </c>
      <c r="AO407" s="79">
        <v>-0.24498886414253898</v>
      </c>
      <c r="AP407" s="56">
        <v>-0.19954904171364149</v>
      </c>
      <c r="AQ407" s="79">
        <v>-0.16173120728929385</v>
      </c>
      <c r="AR407" s="79">
        <v>-0.26267281105990781</v>
      </c>
    </row>
    <row r="408" spans="1:44" s="36" customFormat="1">
      <c r="A408" s="70" t="s">
        <v>10</v>
      </c>
      <c r="B408" s="56">
        <v>0.2326799889456137</v>
      </c>
      <c r="C408" s="79">
        <v>0.24008160225717295</v>
      </c>
      <c r="D408" s="79">
        <v>0.27152615992102663</v>
      </c>
      <c r="E408" s="79">
        <v>0.29628415300546451</v>
      </c>
      <c r="F408" s="79">
        <v>0.32205876490053031</v>
      </c>
      <c r="G408" s="56">
        <v>0.28230792420099537</v>
      </c>
      <c r="H408" s="79">
        <v>0.31917859618220762</v>
      </c>
      <c r="I408" s="79">
        <v>0.3047503576195566</v>
      </c>
      <c r="J408" s="79">
        <v>0.31433482892672115</v>
      </c>
      <c r="K408" s="79">
        <v>0.32227303488300563</v>
      </c>
      <c r="L408" s="56">
        <v>0.31521756886114083</v>
      </c>
      <c r="M408" s="79">
        <v>0.31282574038874239</v>
      </c>
      <c r="N408" s="79">
        <v>0.19058358820751262</v>
      </c>
      <c r="O408" s="79">
        <v>0.3529102282298841</v>
      </c>
      <c r="P408" s="79">
        <v>0.31388486332517118</v>
      </c>
      <c r="Q408" s="56">
        <v>0.29252778076099389</v>
      </c>
      <c r="R408" s="79">
        <v>0.32046110220687951</v>
      </c>
      <c r="S408" s="79">
        <v>0.33776611545697599</v>
      </c>
      <c r="T408" s="79">
        <v>0.3389613976935294</v>
      </c>
      <c r="U408" s="79">
        <v>0.41601561049052715</v>
      </c>
      <c r="V408" s="56">
        <v>0.35288968618286654</v>
      </c>
      <c r="W408" s="79">
        <v>0.28317462755337119</v>
      </c>
      <c r="X408" s="79">
        <v>0.3138731491539688</v>
      </c>
      <c r="Y408" s="79">
        <v>0.29405542312276517</v>
      </c>
      <c r="Z408" s="79">
        <v>0.33600000000000002</v>
      </c>
      <c r="AA408" s="56">
        <v>0.30654330028105242</v>
      </c>
      <c r="AB408" s="79">
        <v>0.32259919066464132</v>
      </c>
      <c r="AC408" s="79">
        <v>0.32609201664025361</v>
      </c>
      <c r="AD408" s="79">
        <v>0.33737788350915504</v>
      </c>
      <c r="AE408" s="79">
        <v>0.313</v>
      </c>
      <c r="AF408" s="56">
        <v>0.32395414428430253</v>
      </c>
      <c r="AG408" s="79">
        <v>0.33726415094339623</v>
      </c>
      <c r="AH408" s="79">
        <v>0.32943925233644861</v>
      </c>
      <c r="AI408" s="79">
        <v>0.34953703703703703</v>
      </c>
      <c r="AJ408" s="79">
        <v>0.30681818181818182</v>
      </c>
      <c r="AK408" s="56">
        <v>0.33062645011600927</v>
      </c>
      <c r="AL408" s="79">
        <v>0.30681818181818182</v>
      </c>
      <c r="AM408" s="79">
        <v>0.34168564920273348</v>
      </c>
      <c r="AN408" s="79">
        <v>0.34080717488789236</v>
      </c>
      <c r="AO408" s="79">
        <v>0.30066815144766146</v>
      </c>
      <c r="AP408" s="56">
        <v>0.32243517474633598</v>
      </c>
      <c r="AQ408" s="79">
        <v>0.30296127562642367</v>
      </c>
      <c r="AR408" s="79">
        <v>0.34792626728110598</v>
      </c>
    </row>
    <row r="409" spans="1:44" s="36" customFormat="1">
      <c r="A409" s="70" t="s">
        <v>19</v>
      </c>
      <c r="B409" s="56">
        <v>0.21133385589575515</v>
      </c>
      <c r="C409" s="79">
        <v>0.18355263502918487</v>
      </c>
      <c r="D409" s="79">
        <v>0.13688713392563343</v>
      </c>
      <c r="E409" s="79">
        <v>0.20525123284019728</v>
      </c>
      <c r="F409" s="79">
        <v>0.17541761352310331</v>
      </c>
      <c r="G409" s="56">
        <v>0.17519132214576974</v>
      </c>
      <c r="H409" s="79">
        <v>5.2112918271310281E-2</v>
      </c>
      <c r="I409" s="79">
        <v>0.18878058378401374</v>
      </c>
      <c r="J409" s="79">
        <v>0.26547439749139834</v>
      </c>
      <c r="K409" s="79">
        <v>0.19994668088509732</v>
      </c>
      <c r="L409" s="56">
        <v>0.17642042948573444</v>
      </c>
      <c r="M409" s="79">
        <v>0.16861855417254276</v>
      </c>
      <c r="N409" s="79">
        <v>0.19952165315054793</v>
      </c>
      <c r="O409" s="79">
        <v>0.20741272856503276</v>
      </c>
      <c r="P409" s="79">
        <v>0.17097346459447305</v>
      </c>
      <c r="Q409" s="56">
        <v>0.18663301598933624</v>
      </c>
      <c r="R409" s="79">
        <v>0.19479718900258908</v>
      </c>
      <c r="S409" s="79">
        <v>0.18566194672739877</v>
      </c>
      <c r="T409" s="79">
        <v>0.16770743930470469</v>
      </c>
      <c r="U409" s="79">
        <v>0.17086355430860936</v>
      </c>
      <c r="V409" s="56">
        <v>0.17976178783290678</v>
      </c>
      <c r="W409" s="79">
        <v>0.14398709875595148</v>
      </c>
      <c r="X409" s="79">
        <v>0.21530000097863636</v>
      </c>
      <c r="Y409" s="79">
        <v>0.25327771156138257</v>
      </c>
      <c r="Z409" s="79">
        <v>0.1814445931963182</v>
      </c>
      <c r="AA409" s="56">
        <v>0.19804473610538914</v>
      </c>
      <c r="AB409" s="79">
        <v>0.17594246929060492</v>
      </c>
      <c r="AC409" s="79">
        <v>0.1881933438985737</v>
      </c>
      <c r="AD409" s="79">
        <v>0.23887058089425345</v>
      </c>
      <c r="AE409" s="79">
        <v>0.19637379032547767</v>
      </c>
      <c r="AF409" s="56">
        <v>0.19997358147180558</v>
      </c>
      <c r="AG409" s="79">
        <v>0.20518867924528303</v>
      </c>
      <c r="AH409" s="79">
        <v>0.16355140186915887</v>
      </c>
      <c r="AI409" s="79">
        <v>0.18055555555555555</v>
      </c>
      <c r="AJ409" s="79">
        <v>0.22045454545454546</v>
      </c>
      <c r="AK409" s="56">
        <v>0.1925754060324826</v>
      </c>
      <c r="AL409" s="79">
        <v>0.18181818181818182</v>
      </c>
      <c r="AM409" s="79">
        <v>0.13895216400911162</v>
      </c>
      <c r="AN409" s="79">
        <v>0.16367713004484305</v>
      </c>
      <c r="AO409" s="79">
        <v>0.1492204899777283</v>
      </c>
      <c r="AP409" s="56">
        <v>0.15839909808342728</v>
      </c>
      <c r="AQ409" s="79">
        <v>0.16400911161731208</v>
      </c>
      <c r="AR409" s="79">
        <v>9.9078341013824886E-2</v>
      </c>
    </row>
    <row r="410" spans="1:44" s="36" customFormat="1" ht="6.75" customHeight="1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  <c r="AI410" s="44"/>
      <c r="AJ410" s="44"/>
      <c r="AK410" s="44"/>
      <c r="AL410" s="44"/>
      <c r="AM410" s="44"/>
      <c r="AN410" s="44"/>
      <c r="AO410" s="44"/>
      <c r="AP410" s="44"/>
      <c r="AQ410" s="44"/>
      <c r="AR410" s="44"/>
    </row>
    <row r="411" spans="1:44" s="36" customFormat="1" ht="20.25" customHeight="1">
      <c r="B411" s="96"/>
      <c r="C411" s="96"/>
      <c r="D411" s="96"/>
      <c r="E411" s="96"/>
      <c r="F411" s="96"/>
      <c r="G411" s="96"/>
      <c r="H411" s="96"/>
      <c r="I411" s="96"/>
      <c r="J411" s="96"/>
      <c r="K411" s="96"/>
      <c r="L411" s="96"/>
      <c r="M411" s="96"/>
      <c r="N411" s="96"/>
      <c r="O411" s="96"/>
      <c r="P411" s="96"/>
      <c r="Q411" s="96"/>
      <c r="R411" s="96"/>
      <c r="W411" s="96"/>
      <c r="X411" s="96"/>
      <c r="AB411" s="96"/>
      <c r="AC411" s="96"/>
      <c r="AD411" s="96"/>
      <c r="AG411" s="96"/>
    </row>
  </sheetData>
  <customSheetViews>
    <customSheetView guid="{C6BBAF30-1E81-42FB-BA93-01B6813E2C8C}" showPageBreaks="1" printArea="1" view="pageBreakPreview" showRuler="0">
      <pane xSplit="1" ySplit="5" topLeftCell="B6" activePane="bottomRight" state="frozen"/>
      <selection pane="bottomRight"/>
      <rowBreaks count="5" manualBreakCount="5">
        <brk id="69" max="14" man="1"/>
        <brk id="118" max="14" man="1"/>
        <brk id="162" max="14" man="1"/>
        <brk id="209" max="14" man="1"/>
        <brk id="254" max="14" man="1"/>
      </rowBreaks>
      <pageMargins left="0.51181102362204722" right="0.51181102362204722" top="0.59055118110236227" bottom="0.15748031496062992" header="0.31496062992125984" footer="0.27559055118110237"/>
      <printOptions horizontalCentered="1"/>
      <pageSetup paperSize="9" scale="58" fitToWidth="3" fitToHeight="5" orientation="landscape" r:id="rId1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F07085DA-2B2D-4BE1-891D-F25D604A092E}" showPageBreaks="1" printArea="1" showRuler="0">
      <pane xSplit="1" ySplit="5" topLeftCell="H75" activePane="bottomRight" state="frozen"/>
      <selection pane="bottomRight" activeCell="A77" sqref="A77"/>
      <rowBreaks count="6" manualBreakCount="6">
        <brk id="65" max="12" man="1"/>
        <brk id="112" max="12" man="1"/>
        <brk id="156" max="12" man="1"/>
        <brk id="200" max="12" man="1"/>
        <brk id="244" max="12" man="1"/>
        <brk id="288" max="16383" man="1"/>
      </rowBreaks>
      <pageMargins left="0.93" right="0.2" top="0.57999999999999996" bottom="0.16" header="0.31" footer="0.27"/>
      <pageSetup paperSize="9" scale="60" orientation="landscape" r:id="rId2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A44E415-E6EC-4CA2-8B4C-A374F00F0261}" showPageBreaks="1" printArea="1" showRuler="0">
      <pane xSplit="1" ySplit="5" topLeftCell="B6" activePane="bottomRight" state="frozen"/>
      <selection pane="bottomRight" activeCell="B6" sqref="B6"/>
      <rowBreaks count="4" manualBreakCount="4">
        <brk id="61" max="19" man="1"/>
        <brk id="98" max="19" man="1"/>
        <brk id="139" max="19" man="1"/>
        <brk id="180" max="19" man="1"/>
      </rowBreaks>
      <pageMargins left="0.2" right="0.2" top="0.57999999999999996" bottom="0.16" header="0.31" footer="0.27"/>
      <pageSetup paperSize="9" scale="60" orientation="landscape" r:id="rId3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32ED439-2914-4073-BFBF-7718D6CFE811}" showPageBreaks="1" showGridLines="0" printArea="1">
      <pane xSplit="1" ySplit="5" topLeftCell="J6" activePane="bottomRight" state="frozen"/>
      <selection pane="bottomRight" activeCell="R1" sqref="R1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93" right="0.2" top="0.57999999999999996" bottom="0.16" header="0.31" footer="0.27"/>
      <pageSetup paperSize="9" scale="60" orientation="landscape" r:id="rId4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44BC518B-F505-4956-BE42-792973965029}" showPageBreaks="1" showGridLines="0" printArea="1" showRuler="0">
      <pane xSplit="1" ySplit="5" topLeftCell="M185" activePane="bottomRight" state="frozen"/>
      <selection pane="bottomRight" activeCell="T194" sqref="T194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93" right="0.2" top="0.57999999999999996" bottom="0.16" header="0.31" footer="0.27"/>
      <pageSetup paperSize="9" scale="60" orientation="landscape" r:id="rId5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7DC6D345-C4C0-4162-8636-D495A245EBF8}" showPageBreaks="1" showGridLines="0" printArea="1" hiddenColumns="1">
      <pane xSplit="1" ySplit="4" topLeftCell="W29" activePane="bottomRight" state="frozen"/>
      <selection pane="bottomRight" activeCell="AD53" sqref="AD53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94488188976377963" right="0.19685039370078741" top="0.19685039370078741" bottom="0.11811023622047245" header="0.19685039370078741" footer="0.11811023622047245"/>
      <pageSetup paperSize="9" scale="62" orientation="landscape" r:id="rId6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7DDFA58-7FF7-4BDB-BFFF-31DB4021D095}" showGridLines="0" hiddenColumns="1">
      <pane xSplit="1" ySplit="4" topLeftCell="Y182" activePane="bottomRight" state="frozen"/>
      <selection pane="bottomRight" activeCell="AD147" sqref="AD147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94488188976377963" right="0.19685039370078741" top="0.19685039370078741" bottom="0.11811023622047245" header="0.19685039370078741" footer="0.11811023622047245"/>
      <pageSetup paperSize="9" scale="62" orientation="landscape" r:id="rId7"/>
      <headerFooter alignWithMargins="0">
        <oddHeader>&amp;C&amp;12Bezeq - The Israel Telecommunication Corp. Ltd.</oddHeader>
        <oddFooter>&amp;L
&amp;R&amp;P of &amp;N
Key financial metrics</oddFooter>
      </headerFooter>
    </customSheetView>
  </customSheetViews>
  <phoneticPr fontId="4" type="noConversion"/>
  <pageMargins left="0.78740157480314965" right="0.11811023622047245" top="0.11811023622047245" bottom="0.11811023622047245" header="0.11811023622047245" footer="0.11811023622047245"/>
  <pageSetup paperSize="9" scale="65" orientation="landscape" r:id="rId8"/>
  <headerFooter alignWithMargins="0">
    <oddHeader>&amp;C&amp;12Bezeq - The Israel Telecommunication Corp. Ltd.</oddHeader>
    <oddFooter>&amp;L
&amp;R&amp;P of &amp;N
Key financial metrics</oddFooter>
  </headerFooter>
  <rowBreaks count="6" manualBreakCount="6">
    <brk id="71" max="43" man="1"/>
    <brk id="124" max="43" man="1"/>
    <brk id="191" max="43" man="1"/>
    <brk id="219" max="43" man="1"/>
    <brk id="285" max="43" man="1"/>
    <brk id="352" max="43" man="1"/>
  </rowBreaks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33"/>
  <sheetViews>
    <sheetView showGridLines="0" tabSelected="1" topLeftCell="A6" zoomScale="115" zoomScaleNormal="115" workbookViewId="0">
      <selection activeCell="B12" sqref="B12"/>
    </sheetView>
  </sheetViews>
  <sheetFormatPr defaultRowHeight="12.75"/>
  <cols>
    <col min="1" max="1" width="46.5703125" bestFit="1" customWidth="1"/>
    <col min="2" max="2" width="0" hidden="1" customWidth="1"/>
    <col min="4" max="7" width="0" hidden="1" customWidth="1"/>
  </cols>
  <sheetData>
    <row r="4" spans="1:15">
      <c r="A4" s="108"/>
      <c r="B4" s="108"/>
      <c r="C4" s="108"/>
      <c r="D4" s="108"/>
      <c r="E4" s="108"/>
      <c r="F4" s="108"/>
      <c r="G4" s="108"/>
      <c r="H4" s="108"/>
      <c r="I4" s="108"/>
    </row>
    <row r="5" spans="1:15">
      <c r="A5" s="108"/>
      <c r="B5" s="47" t="s">
        <v>2</v>
      </c>
      <c r="C5" s="47" t="s">
        <v>5</v>
      </c>
      <c r="D5" s="47" t="s">
        <v>107</v>
      </c>
      <c r="E5" s="47" t="s">
        <v>0</v>
      </c>
      <c r="F5" s="47" t="s">
        <v>1</v>
      </c>
      <c r="G5" s="47" t="s">
        <v>2</v>
      </c>
      <c r="H5" s="47" t="s">
        <v>5</v>
      </c>
      <c r="I5" s="47" t="s">
        <v>107</v>
      </c>
      <c r="J5" s="47" t="s">
        <v>0</v>
      </c>
      <c r="K5" s="47" t="s">
        <v>1</v>
      </c>
      <c r="L5" s="47" t="s">
        <v>2</v>
      </c>
      <c r="M5" s="47" t="s">
        <v>5</v>
      </c>
      <c r="N5" s="47" t="s">
        <v>107</v>
      </c>
      <c r="O5" s="47" t="s">
        <v>0</v>
      </c>
    </row>
    <row r="6" spans="1:15">
      <c r="A6" s="59" t="s">
        <v>201</v>
      </c>
      <c r="B6" s="47">
        <v>2013</v>
      </c>
      <c r="C6" s="47">
        <v>2013</v>
      </c>
      <c r="D6" s="47">
        <v>2014</v>
      </c>
      <c r="E6" s="47">
        <v>2014</v>
      </c>
      <c r="F6" s="47">
        <v>2014</v>
      </c>
      <c r="G6" s="47">
        <v>2014</v>
      </c>
      <c r="H6" s="47">
        <v>2014</v>
      </c>
      <c r="I6" s="47">
        <v>2015</v>
      </c>
      <c r="J6" s="47">
        <v>2015</v>
      </c>
      <c r="K6" s="47">
        <v>2015</v>
      </c>
      <c r="L6" s="47">
        <v>2015</v>
      </c>
      <c r="M6" s="47">
        <v>2015</v>
      </c>
      <c r="N6" s="47">
        <v>2016</v>
      </c>
      <c r="O6" s="47">
        <v>2016</v>
      </c>
    </row>
    <row r="7" spans="1:15">
      <c r="A7" s="44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5" ht="20.25">
      <c r="A8" s="35" t="s">
        <v>202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>
      <c r="A9" s="62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1:15">
      <c r="A10" s="40" t="s">
        <v>203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15">
      <c r="C11" s="37"/>
      <c r="H11" s="37"/>
      <c r="M11" s="37"/>
      <c r="N11" s="34"/>
    </row>
    <row r="12" spans="1:15" ht="12.95" customHeight="1">
      <c r="A12" s="192" t="s">
        <v>204</v>
      </c>
      <c r="B12" s="154" t="s">
        <v>164</v>
      </c>
      <c r="C12" s="156" t="s">
        <v>164</v>
      </c>
      <c r="D12" s="154" t="s">
        <v>164</v>
      </c>
      <c r="E12" s="154" t="s">
        <v>164</v>
      </c>
      <c r="F12" s="154" t="s">
        <v>164</v>
      </c>
      <c r="G12" s="154" t="s">
        <v>164</v>
      </c>
      <c r="H12" s="64" t="s">
        <v>164</v>
      </c>
      <c r="I12" s="154">
        <v>-12</v>
      </c>
      <c r="J12" s="154" t="s">
        <v>164</v>
      </c>
      <c r="K12" s="154" t="s">
        <v>164</v>
      </c>
      <c r="L12" s="154" t="s">
        <v>164</v>
      </c>
      <c r="M12" s="193">
        <v>-12</v>
      </c>
      <c r="N12" s="201" t="s">
        <v>164</v>
      </c>
      <c r="O12" s="201" t="s">
        <v>164</v>
      </c>
    </row>
    <row r="13" spans="1:15" ht="12.95" customHeight="1">
      <c r="C13" s="156"/>
      <c r="H13" s="37"/>
      <c r="M13" s="37"/>
      <c r="N13" s="34"/>
      <c r="O13" s="34"/>
    </row>
    <row r="14" spans="1:15" ht="12.95" customHeight="1">
      <c r="A14" s="2" t="s">
        <v>205</v>
      </c>
      <c r="B14" s="154" t="s">
        <v>164</v>
      </c>
      <c r="C14" s="156" t="s">
        <v>164</v>
      </c>
      <c r="D14" s="154" t="s">
        <v>164</v>
      </c>
      <c r="E14" s="155">
        <v>-582</v>
      </c>
      <c r="F14" s="154" t="s">
        <v>164</v>
      </c>
      <c r="G14" s="154" t="s">
        <v>164</v>
      </c>
      <c r="H14" s="193">
        <v>-582</v>
      </c>
      <c r="I14" s="154" t="s">
        <v>164</v>
      </c>
      <c r="J14" s="154" t="s">
        <v>164</v>
      </c>
      <c r="K14" s="154" t="s">
        <v>164</v>
      </c>
      <c r="L14" s="154" t="s">
        <v>164</v>
      </c>
      <c r="M14" s="64" t="s">
        <v>164</v>
      </c>
      <c r="N14" s="201" t="s">
        <v>164</v>
      </c>
      <c r="O14" s="201" t="s">
        <v>164</v>
      </c>
    </row>
    <row r="15" spans="1:15" ht="12.95" customHeight="1">
      <c r="A15" s="72"/>
      <c r="B15" s="155"/>
      <c r="C15" s="193"/>
      <c r="D15" s="155"/>
      <c r="E15" s="155"/>
      <c r="F15" s="155"/>
      <c r="G15" s="155"/>
      <c r="H15" s="37"/>
      <c r="I15" s="154"/>
      <c r="J15" s="154"/>
      <c r="K15" s="154"/>
      <c r="L15" s="155"/>
      <c r="M15" s="37"/>
      <c r="N15" s="201"/>
      <c r="O15" s="201"/>
    </row>
    <row r="16" spans="1:15" ht="27" customHeight="1">
      <c r="A16" s="194" t="s">
        <v>206</v>
      </c>
      <c r="B16" s="155">
        <v>-29</v>
      </c>
      <c r="C16" s="193">
        <v>-120</v>
      </c>
      <c r="D16" s="155">
        <v>-12</v>
      </c>
      <c r="E16" s="155">
        <v>-102</v>
      </c>
      <c r="F16" s="154">
        <v>-27</v>
      </c>
      <c r="G16" s="155">
        <v>-26</v>
      </c>
      <c r="H16" s="193">
        <v>-167</v>
      </c>
      <c r="I16" s="154">
        <v>-11</v>
      </c>
      <c r="J16" s="154">
        <v>-148</v>
      </c>
      <c r="K16" s="154">
        <v>-13</v>
      </c>
      <c r="L16" s="155">
        <f>M16-SUM(I16:K16)</f>
        <v>-62</v>
      </c>
      <c r="M16" s="193">
        <v>-234</v>
      </c>
      <c r="N16" s="201">
        <v>-11</v>
      </c>
      <c r="O16" s="201">
        <v>-29</v>
      </c>
    </row>
    <row r="17" spans="1:15" ht="12.95" customHeight="1">
      <c r="A17" s="72"/>
      <c r="B17" s="155"/>
      <c r="C17" s="193"/>
      <c r="D17" s="155"/>
      <c r="E17" s="155"/>
      <c r="F17" s="155"/>
      <c r="G17" s="155"/>
      <c r="H17" s="193"/>
      <c r="I17" s="154"/>
      <c r="J17" s="154"/>
      <c r="K17" s="154"/>
      <c r="L17" s="155"/>
      <c r="M17" s="193"/>
      <c r="N17" s="201"/>
      <c r="O17" s="201"/>
    </row>
    <row r="18" spans="1:15" ht="12.95" customHeight="1">
      <c r="A18" s="2" t="s">
        <v>207</v>
      </c>
      <c r="B18" s="155">
        <v>-7</v>
      </c>
      <c r="C18" s="193">
        <v>-47</v>
      </c>
      <c r="D18" s="155">
        <v>-5</v>
      </c>
      <c r="E18" s="154">
        <v>-2</v>
      </c>
      <c r="F18" s="154">
        <v>-1</v>
      </c>
      <c r="G18" s="154" t="s">
        <v>164</v>
      </c>
      <c r="H18" s="193">
        <v>-8</v>
      </c>
      <c r="I18" s="154" t="s">
        <v>164</v>
      </c>
      <c r="J18" s="154" t="s">
        <v>164</v>
      </c>
      <c r="K18" s="154" t="s">
        <v>164</v>
      </c>
      <c r="L18" s="154" t="s">
        <v>164</v>
      </c>
      <c r="M18" s="64" t="s">
        <v>164</v>
      </c>
      <c r="N18" s="201" t="s">
        <v>164</v>
      </c>
      <c r="O18" s="201" t="s">
        <v>164</v>
      </c>
    </row>
    <row r="19" spans="1:15" ht="12.95" customHeight="1">
      <c r="A19" s="72"/>
      <c r="B19" s="155"/>
      <c r="C19" s="193"/>
      <c r="D19" s="155"/>
      <c r="E19" s="155"/>
      <c r="F19" s="155"/>
      <c r="G19" s="155"/>
      <c r="H19" s="193"/>
      <c r="I19" s="155"/>
      <c r="J19" s="155"/>
      <c r="K19" s="155"/>
      <c r="L19" s="155"/>
      <c r="M19" s="193"/>
      <c r="N19" s="202"/>
      <c r="O19" s="202"/>
    </row>
    <row r="20" spans="1:15" ht="12.95" customHeight="1">
      <c r="A20" s="2" t="s">
        <v>208</v>
      </c>
      <c r="B20" s="155">
        <v>2</v>
      </c>
      <c r="C20" s="156" t="s">
        <v>164</v>
      </c>
      <c r="D20" s="154" t="s">
        <v>164</v>
      </c>
      <c r="E20" s="154" t="s">
        <v>164</v>
      </c>
      <c r="F20" s="154">
        <v>-5</v>
      </c>
      <c r="G20" s="155">
        <f>H20-F20</f>
        <v>-18</v>
      </c>
      <c r="H20" s="193">
        <v>-23</v>
      </c>
      <c r="I20" s="155">
        <v>6</v>
      </c>
      <c r="J20" s="155">
        <v>6</v>
      </c>
      <c r="K20" s="154" t="s">
        <v>164</v>
      </c>
      <c r="L20" s="155">
        <f>M20-SUM(I20:K20)</f>
        <v>22</v>
      </c>
      <c r="M20" s="193">
        <v>34</v>
      </c>
      <c r="N20" s="201" t="s">
        <v>164</v>
      </c>
      <c r="O20" s="201" t="s">
        <v>164</v>
      </c>
    </row>
    <row r="21" spans="1:15" ht="12.95" customHeight="1">
      <c r="A21" s="72"/>
      <c r="B21" s="155"/>
      <c r="C21" s="193"/>
      <c r="D21" s="155"/>
      <c r="E21" s="155"/>
      <c r="F21" s="155"/>
      <c r="G21" s="155"/>
      <c r="H21" s="37"/>
      <c r="I21" s="155"/>
      <c r="J21" s="155"/>
      <c r="K21" s="155"/>
      <c r="L21" s="155"/>
      <c r="M21" s="37"/>
      <c r="N21" s="202"/>
      <c r="O21" s="202"/>
    </row>
    <row r="22" spans="1:15" ht="12.95" customHeight="1">
      <c r="A22" s="2" t="s">
        <v>209</v>
      </c>
      <c r="B22" s="155">
        <v>53</v>
      </c>
      <c r="C22" s="193">
        <v>90</v>
      </c>
      <c r="D22" s="155">
        <v>8</v>
      </c>
      <c r="E22" s="155">
        <v>117</v>
      </c>
      <c r="F22" s="155">
        <v>8</v>
      </c>
      <c r="G22" s="155">
        <v>43</v>
      </c>
      <c r="H22" s="64">
        <v>176</v>
      </c>
      <c r="I22" s="154" t="s">
        <v>164</v>
      </c>
      <c r="J22" s="154">
        <v>1</v>
      </c>
      <c r="K22" s="154" t="s">
        <v>164</v>
      </c>
      <c r="L22" s="155">
        <f>M22-SUM(I22:K22)</f>
        <v>116</v>
      </c>
      <c r="M22" s="193">
        <v>117</v>
      </c>
      <c r="N22" s="201">
        <v>1</v>
      </c>
      <c r="O22" s="201">
        <v>14</v>
      </c>
    </row>
    <row r="23" spans="1:15" ht="12.95" customHeight="1">
      <c r="A23" s="72"/>
      <c r="B23" s="155"/>
      <c r="C23" s="193"/>
      <c r="D23" s="155"/>
      <c r="E23" s="155"/>
      <c r="F23" s="155"/>
      <c r="G23" s="155"/>
      <c r="H23" s="37"/>
      <c r="I23" s="155"/>
      <c r="J23" s="155"/>
      <c r="K23" s="155"/>
      <c r="L23" s="155"/>
      <c r="M23" s="37"/>
      <c r="N23" s="202"/>
      <c r="O23" s="202"/>
    </row>
    <row r="24" spans="1:15" ht="12.95" customHeight="1">
      <c r="A24" s="194" t="s">
        <v>210</v>
      </c>
      <c r="B24" s="155">
        <v>61</v>
      </c>
      <c r="C24" s="193">
        <v>61</v>
      </c>
      <c r="D24" s="154" t="s">
        <v>164</v>
      </c>
      <c r="E24" s="154" t="s">
        <v>164</v>
      </c>
      <c r="F24" s="154" t="s">
        <v>164</v>
      </c>
      <c r="G24" s="155">
        <v>18</v>
      </c>
      <c r="H24" s="193">
        <v>18</v>
      </c>
      <c r="I24" s="154" t="s">
        <v>164</v>
      </c>
      <c r="J24" s="154" t="s">
        <v>164</v>
      </c>
      <c r="K24" s="154" t="s">
        <v>164</v>
      </c>
      <c r="L24" s="154" t="s">
        <v>164</v>
      </c>
      <c r="M24" s="64" t="s">
        <v>164</v>
      </c>
      <c r="N24" s="201" t="s">
        <v>164</v>
      </c>
      <c r="O24" s="201" t="s">
        <v>164</v>
      </c>
    </row>
    <row r="25" spans="1:15" ht="12.95" customHeight="1">
      <c r="A25" s="72"/>
      <c r="B25" s="155"/>
      <c r="C25" s="193"/>
      <c r="D25" s="155"/>
      <c r="E25" s="155"/>
      <c r="F25" s="155"/>
      <c r="G25" s="155"/>
      <c r="H25" s="37"/>
      <c r="I25" s="155"/>
      <c r="J25" s="155"/>
      <c r="K25" s="155"/>
      <c r="L25" s="155"/>
      <c r="M25" s="37"/>
      <c r="N25" s="202"/>
      <c r="O25" s="202"/>
    </row>
    <row r="26" spans="1:15" ht="24" customHeight="1">
      <c r="A26" s="194" t="s">
        <v>211</v>
      </c>
      <c r="B26" s="154">
        <v>1</v>
      </c>
      <c r="C26" s="193">
        <v>1</v>
      </c>
      <c r="D26" s="154" t="s">
        <v>164</v>
      </c>
      <c r="E26" s="154" t="s">
        <v>164</v>
      </c>
      <c r="F26" s="154" t="s">
        <v>164</v>
      </c>
      <c r="G26" s="154" t="s">
        <v>164</v>
      </c>
      <c r="H26" s="64" t="s">
        <v>164</v>
      </c>
      <c r="I26" s="154" t="s">
        <v>164</v>
      </c>
      <c r="J26" s="154" t="s">
        <v>164</v>
      </c>
      <c r="K26" s="154" t="s">
        <v>164</v>
      </c>
      <c r="L26" s="154" t="s">
        <v>164</v>
      </c>
      <c r="M26" s="64" t="s">
        <v>164</v>
      </c>
      <c r="N26" s="201" t="s">
        <v>164</v>
      </c>
      <c r="O26" s="201" t="s">
        <v>164</v>
      </c>
    </row>
    <row r="27" spans="1:15" ht="12.95" customHeight="1">
      <c r="A27" s="72"/>
      <c r="B27" s="154"/>
      <c r="C27" s="193"/>
      <c r="D27" s="154"/>
      <c r="E27" s="154"/>
      <c r="F27" s="154"/>
      <c r="G27" s="154"/>
      <c r="H27" s="64"/>
      <c r="I27" s="154"/>
      <c r="J27" s="154"/>
      <c r="K27" s="154"/>
      <c r="L27" s="154"/>
      <c r="M27" s="64"/>
      <c r="N27" s="201"/>
      <c r="O27" s="201"/>
    </row>
    <row r="28" spans="1:15" ht="12.95" customHeight="1">
      <c r="A28" s="194" t="s">
        <v>212</v>
      </c>
      <c r="B28" s="154" t="s">
        <v>164</v>
      </c>
      <c r="C28" s="156" t="s">
        <v>164</v>
      </c>
      <c r="D28" s="155">
        <v>1</v>
      </c>
      <c r="E28" s="155">
        <v>1</v>
      </c>
      <c r="F28" s="154" t="s">
        <v>164</v>
      </c>
      <c r="G28" s="154">
        <v>-2</v>
      </c>
      <c r="H28" s="64" t="s">
        <v>164</v>
      </c>
      <c r="I28" s="154" t="s">
        <v>164</v>
      </c>
      <c r="J28" s="154" t="s">
        <v>164</v>
      </c>
      <c r="K28" s="154" t="s">
        <v>164</v>
      </c>
      <c r="L28" s="154" t="s">
        <v>164</v>
      </c>
      <c r="M28" s="64" t="s">
        <v>164</v>
      </c>
      <c r="N28" s="201">
        <v>15</v>
      </c>
      <c r="O28" s="201">
        <v>3</v>
      </c>
    </row>
    <row r="29" spans="1:15" ht="12.95" customHeight="1">
      <c r="A29" s="195"/>
      <c r="B29" s="155"/>
      <c r="C29" s="193"/>
      <c r="D29" s="155"/>
      <c r="E29" s="155"/>
      <c r="F29" s="155"/>
      <c r="G29" s="155"/>
      <c r="H29" s="193"/>
      <c r="I29" s="155"/>
      <c r="J29" s="155"/>
      <c r="K29" s="155"/>
      <c r="L29" s="155"/>
      <c r="M29" s="193"/>
      <c r="N29" s="202"/>
      <c r="O29" s="202"/>
    </row>
    <row r="30" spans="1:15" ht="12.95" customHeight="1">
      <c r="A30" s="196" t="s">
        <v>213</v>
      </c>
      <c r="B30" s="197">
        <f t="shared" ref="B30:M30" si="0">SUM(B12:B28)</f>
        <v>81</v>
      </c>
      <c r="C30" s="198">
        <f t="shared" si="0"/>
        <v>-15</v>
      </c>
      <c r="D30" s="197">
        <f t="shared" si="0"/>
        <v>-8</v>
      </c>
      <c r="E30" s="197">
        <f t="shared" si="0"/>
        <v>-568</v>
      </c>
      <c r="F30" s="197">
        <f t="shared" si="0"/>
        <v>-25</v>
      </c>
      <c r="G30" s="197">
        <f t="shared" si="0"/>
        <v>15</v>
      </c>
      <c r="H30" s="198">
        <f t="shared" si="0"/>
        <v>-586</v>
      </c>
      <c r="I30" s="197">
        <f t="shared" si="0"/>
        <v>-17</v>
      </c>
      <c r="J30" s="197">
        <f t="shared" si="0"/>
        <v>-141</v>
      </c>
      <c r="K30" s="197">
        <f t="shared" si="0"/>
        <v>-13</v>
      </c>
      <c r="L30" s="197">
        <f t="shared" si="0"/>
        <v>76</v>
      </c>
      <c r="M30" s="198">
        <f t="shared" si="0"/>
        <v>-95</v>
      </c>
      <c r="N30" s="203">
        <f t="shared" ref="N30:O30" si="1">SUM(N12:N28)</f>
        <v>5</v>
      </c>
      <c r="O30" s="203">
        <f t="shared" si="1"/>
        <v>-12</v>
      </c>
    </row>
    <row r="31" spans="1:15" ht="6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</row>
    <row r="32" spans="1:15">
      <c r="A32" s="199" t="s">
        <v>214</v>
      </c>
      <c r="H32" s="200"/>
      <c r="M32" s="200"/>
      <c r="N32" s="34"/>
    </row>
    <row r="33" spans="14:14">
      <c r="N33" s="34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T413"/>
  <sheetViews>
    <sheetView showGridLines="0" tabSelected="1" zoomScale="115" zoomScaleNormal="115" workbookViewId="0">
      <pane xSplit="1" ySplit="4" topLeftCell="AM5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defaultRowHeight="12.75"/>
  <cols>
    <col min="1" max="1" width="43" customWidth="1"/>
    <col min="2" max="2" width="12.42578125" customWidth="1"/>
    <col min="3" max="6" width="10.5703125" style="1" hidden="1" customWidth="1"/>
    <col min="7" max="7" width="10.5703125" style="1" customWidth="1"/>
    <col min="8" max="8" width="9.5703125" style="1" hidden="1" customWidth="1"/>
    <col min="9" max="10" width="9.42578125" style="1" hidden="1" customWidth="1"/>
    <col min="11" max="11" width="8.7109375" style="1" hidden="1" customWidth="1"/>
    <col min="12" max="12" width="8.28515625" style="1" customWidth="1"/>
    <col min="13" max="13" width="8.85546875" style="1" hidden="1" customWidth="1"/>
    <col min="14" max="15" width="8.7109375" style="1" hidden="1" customWidth="1"/>
    <col min="16" max="16" width="8.140625" style="1" hidden="1" customWidth="1"/>
    <col min="17" max="17" width="8.85546875" style="1" customWidth="1"/>
    <col min="18" max="18" width="8.7109375" style="1" hidden="1" customWidth="1"/>
    <col min="19" max="21" width="8.5703125" style="1" hidden="1" customWidth="1"/>
    <col min="22" max="22" width="8.85546875" style="1" customWidth="1"/>
    <col min="23" max="23" width="8.5703125" style="1" hidden="1" customWidth="1"/>
    <col min="24" max="24" width="8.85546875" style="1" hidden="1" customWidth="1"/>
    <col min="25" max="26" width="9.140625" style="1" hidden="1" customWidth="1"/>
    <col min="27" max="27" width="9.140625" style="1"/>
    <col min="28" max="31" width="9.140625" style="1" hidden="1" customWidth="1"/>
    <col min="32" max="32" width="9.140625" style="1"/>
    <col min="33" max="36" width="0" style="1" hidden="1" customWidth="1"/>
    <col min="37" max="60" width="9.140625" style="1"/>
    <col min="61" max="16384" width="9.140625" style="4"/>
  </cols>
  <sheetData>
    <row r="1" spans="1:202" ht="15.75">
      <c r="A1" s="30"/>
      <c r="B1" s="30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32"/>
      <c r="O1" s="32"/>
    </row>
    <row r="2" spans="1:20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2"/>
      <c r="O2" s="32"/>
    </row>
    <row r="3" spans="1:202">
      <c r="A3" s="31"/>
      <c r="B3" s="47" t="s">
        <v>5</v>
      </c>
      <c r="C3" s="47" t="s">
        <v>6</v>
      </c>
      <c r="D3" s="47" t="s">
        <v>0</v>
      </c>
      <c r="E3" s="47" t="s">
        <v>1</v>
      </c>
      <c r="F3" s="47" t="s">
        <v>2</v>
      </c>
      <c r="G3" s="47" t="s">
        <v>5</v>
      </c>
      <c r="H3" s="47" t="s">
        <v>6</v>
      </c>
      <c r="I3" s="47" t="s">
        <v>0</v>
      </c>
      <c r="J3" s="47" t="s">
        <v>1</v>
      </c>
      <c r="K3" s="47" t="s">
        <v>2</v>
      </c>
      <c r="L3" s="47" t="s">
        <v>5</v>
      </c>
      <c r="M3" s="47" t="s">
        <v>6</v>
      </c>
      <c r="N3" s="47" t="s">
        <v>60</v>
      </c>
      <c r="O3" s="47" t="s">
        <v>1</v>
      </c>
      <c r="P3" s="47" t="s">
        <v>2</v>
      </c>
      <c r="Q3" s="47" t="s">
        <v>5</v>
      </c>
      <c r="R3" s="47" t="s">
        <v>6</v>
      </c>
      <c r="S3" s="47" t="s">
        <v>0</v>
      </c>
      <c r="T3" s="47" t="s">
        <v>1</v>
      </c>
      <c r="U3" s="47" t="s">
        <v>2</v>
      </c>
      <c r="V3" s="47" t="s">
        <v>5</v>
      </c>
      <c r="W3" s="47" t="s">
        <v>6</v>
      </c>
      <c r="X3" s="47" t="s">
        <v>0</v>
      </c>
      <c r="Y3" s="47" t="s">
        <v>1</v>
      </c>
      <c r="Z3" s="47" t="s">
        <v>2</v>
      </c>
      <c r="AA3" s="47" t="s">
        <v>5</v>
      </c>
      <c r="AB3" s="47" t="s">
        <v>6</v>
      </c>
      <c r="AC3" s="47" t="s">
        <v>0</v>
      </c>
      <c r="AD3" s="47" t="s">
        <v>1</v>
      </c>
      <c r="AE3" s="47" t="s">
        <v>2</v>
      </c>
      <c r="AF3" s="47" t="s">
        <v>5</v>
      </c>
      <c r="AG3" s="47" t="s">
        <v>6</v>
      </c>
      <c r="AH3" s="47" t="s">
        <v>0</v>
      </c>
      <c r="AI3" s="47" t="s">
        <v>1</v>
      </c>
      <c r="AJ3" s="47" t="s">
        <v>2</v>
      </c>
      <c r="AK3" s="47" t="s">
        <v>5</v>
      </c>
      <c r="AL3" s="47" t="s">
        <v>6</v>
      </c>
      <c r="AM3" s="47" t="s">
        <v>0</v>
      </c>
      <c r="AN3" s="47" t="s">
        <v>1</v>
      </c>
      <c r="AO3" s="47" t="s">
        <v>2</v>
      </c>
      <c r="AP3" s="47" t="s">
        <v>5</v>
      </c>
      <c r="AQ3" s="47" t="s">
        <v>6</v>
      </c>
      <c r="AR3" s="47" t="s">
        <v>0</v>
      </c>
    </row>
    <row r="4" spans="1:202">
      <c r="A4" s="48"/>
      <c r="B4" s="31">
        <v>2007</v>
      </c>
      <c r="C4" s="31">
        <v>2008</v>
      </c>
      <c r="D4" s="31">
        <v>2008</v>
      </c>
      <c r="E4" s="31">
        <v>2008</v>
      </c>
      <c r="F4" s="31">
        <v>2008</v>
      </c>
      <c r="G4" s="31">
        <v>2008</v>
      </c>
      <c r="H4" s="31">
        <v>2009</v>
      </c>
      <c r="I4" s="31">
        <v>2009</v>
      </c>
      <c r="J4" s="31">
        <v>2009</v>
      </c>
      <c r="K4" s="47">
        <v>2009</v>
      </c>
      <c r="L4" s="47">
        <v>2009</v>
      </c>
      <c r="M4" s="31">
        <v>2010</v>
      </c>
      <c r="N4" s="31">
        <v>2010</v>
      </c>
      <c r="O4" s="31">
        <v>2010</v>
      </c>
      <c r="P4" s="47">
        <v>2010</v>
      </c>
      <c r="Q4" s="47">
        <v>2010</v>
      </c>
      <c r="R4" s="31">
        <v>2011</v>
      </c>
      <c r="S4" s="31">
        <v>2011</v>
      </c>
      <c r="T4" s="31">
        <v>2011</v>
      </c>
      <c r="U4" s="47">
        <v>2011</v>
      </c>
      <c r="V4" s="47">
        <v>2011</v>
      </c>
      <c r="W4" s="31">
        <v>2012</v>
      </c>
      <c r="X4" s="31">
        <v>2012</v>
      </c>
      <c r="Y4" s="31">
        <v>2012</v>
      </c>
      <c r="Z4" s="47">
        <v>2012</v>
      </c>
      <c r="AA4" s="47">
        <v>2012</v>
      </c>
      <c r="AB4" s="31">
        <v>2013</v>
      </c>
      <c r="AC4" s="31">
        <v>2013</v>
      </c>
      <c r="AD4" s="31">
        <v>2013</v>
      </c>
      <c r="AE4" s="47">
        <v>2013</v>
      </c>
      <c r="AF4" s="47">
        <v>2013</v>
      </c>
      <c r="AG4" s="31">
        <v>2014</v>
      </c>
      <c r="AH4" s="31">
        <v>2014</v>
      </c>
      <c r="AI4" s="31">
        <v>2014</v>
      </c>
      <c r="AJ4" s="47">
        <v>2014</v>
      </c>
      <c r="AK4" s="47">
        <v>2014</v>
      </c>
      <c r="AL4" s="31">
        <v>2015</v>
      </c>
      <c r="AM4" s="31">
        <v>2015</v>
      </c>
      <c r="AN4" s="31">
        <v>2015</v>
      </c>
      <c r="AO4" s="47">
        <v>2015</v>
      </c>
      <c r="AP4" s="47">
        <v>2015</v>
      </c>
      <c r="AQ4" s="31">
        <v>2016</v>
      </c>
      <c r="AR4" s="31">
        <v>2015</v>
      </c>
    </row>
    <row r="5" spans="1:202" s="46" customFormat="1" ht="6.75" customHeight="1">
      <c r="A5" s="44"/>
      <c r="B5" s="44"/>
      <c r="K5" s="45"/>
      <c r="L5" s="45"/>
      <c r="P5" s="45"/>
      <c r="Q5" s="45"/>
      <c r="U5" s="45"/>
      <c r="V5" s="45"/>
      <c r="Z5" s="45"/>
      <c r="AA5" s="45"/>
      <c r="AE5" s="45"/>
      <c r="AF5" s="45"/>
      <c r="AJ5" s="45"/>
      <c r="AK5" s="45"/>
      <c r="AO5" s="45"/>
      <c r="AP5" s="4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</row>
    <row r="6" spans="1:202" s="26" customFormat="1">
      <c r="A6" s="60"/>
      <c r="B6" s="60"/>
      <c r="C6" s="60"/>
      <c r="D6" s="60"/>
      <c r="E6" s="60"/>
      <c r="F6" s="60"/>
      <c r="G6" s="60"/>
      <c r="H6" s="60"/>
      <c r="I6" s="60"/>
      <c r="J6" s="60"/>
      <c r="K6" s="61"/>
      <c r="L6" s="61"/>
      <c r="M6" s="60"/>
      <c r="N6" s="60"/>
      <c r="O6" s="60"/>
      <c r="P6" s="61"/>
      <c r="Q6" s="61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</row>
    <row r="7" spans="1:202" ht="20.25">
      <c r="A7" s="35" t="s">
        <v>59</v>
      </c>
      <c r="B7" s="35"/>
      <c r="C7" s="21"/>
      <c r="D7" s="21"/>
      <c r="E7" s="21"/>
      <c r="F7" s="21"/>
      <c r="G7" s="21"/>
      <c r="H7" s="21"/>
      <c r="I7" s="21"/>
      <c r="J7" s="21"/>
      <c r="K7" s="27"/>
      <c r="L7" s="27"/>
      <c r="M7" s="21"/>
      <c r="N7" s="21"/>
      <c r="O7" s="21"/>
      <c r="P7" s="27"/>
      <c r="Q7" s="27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</row>
    <row r="8" spans="1:202">
      <c r="A8" s="62"/>
      <c r="B8" s="62"/>
      <c r="C8" s="62"/>
      <c r="D8" s="62"/>
      <c r="E8" s="62"/>
      <c r="F8" s="62"/>
      <c r="G8" s="62"/>
      <c r="H8" s="62"/>
      <c r="I8" s="62"/>
      <c r="J8" s="62"/>
      <c r="K8" s="63"/>
      <c r="L8" s="63"/>
      <c r="M8" s="62"/>
      <c r="N8" s="62"/>
      <c r="O8" s="62"/>
      <c r="P8" s="63"/>
      <c r="Q8" s="63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</row>
    <row r="9" spans="1:202" s="43" customFormat="1">
      <c r="A9" s="40" t="s">
        <v>27</v>
      </c>
      <c r="B9" s="40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</row>
    <row r="10" spans="1:202">
      <c r="A10" s="89"/>
      <c r="B10" s="24"/>
      <c r="C10" s="90"/>
      <c r="D10" s="90"/>
      <c r="E10" s="90"/>
      <c r="F10" s="90"/>
      <c r="G10" s="22"/>
      <c r="H10" s="90"/>
      <c r="I10" s="90"/>
      <c r="J10" s="90"/>
      <c r="L10" s="24"/>
      <c r="M10" s="90"/>
      <c r="N10" s="90"/>
      <c r="O10" s="90"/>
      <c r="Q10" s="24"/>
      <c r="R10" s="90"/>
      <c r="S10" s="90"/>
      <c r="T10" s="90"/>
      <c r="V10" s="27"/>
      <c r="W10" s="90"/>
      <c r="X10" s="90"/>
      <c r="Y10" s="90"/>
      <c r="AA10" s="27"/>
      <c r="AB10" s="90"/>
      <c r="AC10" s="90"/>
      <c r="AD10" s="90"/>
      <c r="AF10" s="27"/>
      <c r="AG10" s="90"/>
      <c r="AH10" s="90"/>
      <c r="AI10" s="90"/>
      <c r="AK10" s="27"/>
      <c r="AL10" s="90"/>
      <c r="AM10" s="90"/>
      <c r="AN10" s="90"/>
      <c r="AP10" s="27"/>
      <c r="AQ10" s="90"/>
      <c r="AR10" s="90"/>
    </row>
    <row r="11" spans="1:202">
      <c r="A11" s="70" t="s">
        <v>91</v>
      </c>
      <c r="B11" s="37">
        <v>14711</v>
      </c>
      <c r="C11" s="71">
        <v>3473</v>
      </c>
      <c r="D11" s="71">
        <v>3306</v>
      </c>
      <c r="E11" s="71">
        <v>3379</v>
      </c>
      <c r="F11" s="71">
        <v>3103</v>
      </c>
      <c r="G11" s="37">
        <v>13260</v>
      </c>
      <c r="H11" s="71">
        <v>3077</v>
      </c>
      <c r="I11" s="71">
        <v>2972</v>
      </c>
      <c r="J11" s="71">
        <v>3051</v>
      </c>
      <c r="K11" s="71">
        <v>2917</v>
      </c>
      <c r="L11" s="37">
        <v>12017</v>
      </c>
      <c r="M11" s="71">
        <v>2732</v>
      </c>
      <c r="N11" s="71">
        <v>2717</v>
      </c>
      <c r="O11" s="71">
        <v>2629</v>
      </c>
      <c r="P11" s="71">
        <v>2621</v>
      </c>
      <c r="Q11" s="37">
        <v>10699</v>
      </c>
      <c r="R11" s="71">
        <v>2521</v>
      </c>
      <c r="S11" s="71">
        <v>2415</v>
      </c>
      <c r="T11" s="71">
        <v>2482</v>
      </c>
      <c r="U11" s="71">
        <v>2339</v>
      </c>
      <c r="V11" s="37">
        <v>9758</v>
      </c>
      <c r="W11" s="71">
        <v>2360</v>
      </c>
      <c r="X11" s="71">
        <v>2228</v>
      </c>
      <c r="Y11" s="71">
        <v>2127</v>
      </c>
      <c r="Z11" s="71">
        <v>1979</v>
      </c>
      <c r="AA11" s="37">
        <v>8694</v>
      </c>
      <c r="AB11" s="71">
        <v>1788</v>
      </c>
      <c r="AC11" s="71">
        <v>1805</v>
      </c>
      <c r="AD11" s="71">
        <v>1712</v>
      </c>
      <c r="AE11" s="71">
        <v>1742</v>
      </c>
      <c r="AF11" s="37">
        <v>7047</v>
      </c>
      <c r="AG11" s="71">
        <v>1608</v>
      </c>
      <c r="AH11" s="71">
        <v>1522</v>
      </c>
      <c r="AI11" s="71">
        <v>1588</v>
      </c>
      <c r="AJ11" s="71">
        <v>1482</v>
      </c>
      <c r="AK11" s="37">
        <v>6200</v>
      </c>
      <c r="AL11" s="71">
        <v>1459</v>
      </c>
      <c r="AM11" s="71">
        <v>1396</v>
      </c>
      <c r="AN11" s="71">
        <v>1373</v>
      </c>
      <c r="AO11" s="71">
        <v>1379</v>
      </c>
      <c r="AP11" s="37">
        <v>5607</v>
      </c>
      <c r="AQ11" s="71">
        <v>1316</v>
      </c>
      <c r="AR11" s="71">
        <v>1257</v>
      </c>
    </row>
    <row r="12" spans="1:202">
      <c r="A12" s="72" t="s">
        <v>7</v>
      </c>
      <c r="B12" s="24"/>
      <c r="C12" s="73"/>
      <c r="D12" s="73">
        <v>-4.8085228908724464E-2</v>
      </c>
      <c r="E12" s="73">
        <v>2.2081064730792521E-2</v>
      </c>
      <c r="F12" s="73">
        <v>-8.1680970701390909E-2</v>
      </c>
      <c r="G12" s="24"/>
      <c r="H12" s="73">
        <v>-8.3789880760554158E-3</v>
      </c>
      <c r="I12" s="73">
        <v>-3.412414689632759E-2</v>
      </c>
      <c r="J12" s="73">
        <v>2.6581426648721429E-2</v>
      </c>
      <c r="K12" s="73">
        <v>-4.3920026220911179E-2</v>
      </c>
      <c r="L12" s="27"/>
      <c r="M12" s="73">
        <v>-6.3421323277339736E-2</v>
      </c>
      <c r="N12" s="73">
        <v>-5.4904831625183226E-3</v>
      </c>
      <c r="O12" s="73">
        <v>-3.2388663967611309E-2</v>
      </c>
      <c r="P12" s="73">
        <v>-3.042982122479998E-3</v>
      </c>
      <c r="Q12" s="27"/>
      <c r="R12" s="73">
        <v>-3.815337657382678E-2</v>
      </c>
      <c r="S12" s="73">
        <v>-4.2046806822689464E-2</v>
      </c>
      <c r="T12" s="73">
        <v>2.7743271221532195E-2</v>
      </c>
      <c r="U12" s="73">
        <v>-5.7614826752618864E-2</v>
      </c>
      <c r="V12" s="27"/>
      <c r="W12" s="73">
        <v>8.9781958101753379E-3</v>
      </c>
      <c r="X12" s="73">
        <v>-5.5932203389830515E-2</v>
      </c>
      <c r="Y12" s="73">
        <v>-4.5332136445242366E-2</v>
      </c>
      <c r="Z12" s="73">
        <v>-6.9581570286788907E-2</v>
      </c>
      <c r="AA12" s="27"/>
      <c r="AB12" s="73">
        <v>-9.6513390601313809E-2</v>
      </c>
      <c r="AC12" s="73">
        <v>9.5078299776285569E-3</v>
      </c>
      <c r="AD12" s="73">
        <v>-5.1523545706371188E-2</v>
      </c>
      <c r="AE12" s="73">
        <v>1.7523364485981352E-2</v>
      </c>
      <c r="AF12" s="27"/>
      <c r="AG12" s="73">
        <v>-7.6923076923076872E-2</v>
      </c>
      <c r="AH12" s="73">
        <v>-5.3482587064676568E-2</v>
      </c>
      <c r="AI12" s="73">
        <v>4.3363994743758294E-2</v>
      </c>
      <c r="AJ12" s="73">
        <v>-6.6750629722921895E-2</v>
      </c>
      <c r="AK12" s="27"/>
      <c r="AL12" s="73">
        <v>-1.5519568151147078E-2</v>
      </c>
      <c r="AM12" s="73">
        <v>-4.3180260452364672E-2</v>
      </c>
      <c r="AN12" s="73">
        <v>-1.6475644699140424E-2</v>
      </c>
      <c r="AO12" s="73">
        <v>4.3699927166787056E-3</v>
      </c>
      <c r="AP12" s="27"/>
      <c r="AQ12" s="73">
        <v>-4.5685279187817285E-2</v>
      </c>
      <c r="AR12" s="73">
        <v>-4.4832826747720378E-2</v>
      </c>
    </row>
    <row r="13" spans="1:202">
      <c r="A13" s="72" t="s">
        <v>8</v>
      </c>
      <c r="B13" s="24"/>
      <c r="C13" s="74"/>
      <c r="D13" s="74"/>
      <c r="E13" s="74"/>
      <c r="F13" s="74"/>
      <c r="G13" s="24">
        <v>-9.8633675480932603E-2</v>
      </c>
      <c r="H13" s="74">
        <v>-0.11402245896919094</v>
      </c>
      <c r="I13" s="74">
        <v>-0.10102843315184518</v>
      </c>
      <c r="J13" s="74">
        <v>-9.7070139094406649E-2</v>
      </c>
      <c r="K13" s="73">
        <v>-5.9941991621011881E-2</v>
      </c>
      <c r="L13" s="24">
        <v>-9.3740573152337858E-2</v>
      </c>
      <c r="M13" s="74">
        <v>-0.11212219694507641</v>
      </c>
      <c r="N13" s="74">
        <v>-8.5800807537012136E-2</v>
      </c>
      <c r="O13" s="74">
        <v>-0.13831530645689938</v>
      </c>
      <c r="P13" s="73">
        <v>-0.10147411724374356</v>
      </c>
      <c r="Q13" s="24">
        <v>-0.10967795622867604</v>
      </c>
      <c r="R13" s="74">
        <v>-7.7232796486090827E-2</v>
      </c>
      <c r="S13" s="74">
        <v>-0.11115200588884799</v>
      </c>
      <c r="T13" s="74">
        <v>-5.5914796500570518E-2</v>
      </c>
      <c r="U13" s="73">
        <v>-0.10759252193819158</v>
      </c>
      <c r="V13" s="24">
        <v>-8.7952145060286036E-2</v>
      </c>
      <c r="W13" s="74">
        <v>-6.3863546211820665E-2</v>
      </c>
      <c r="X13" s="74">
        <v>-7.7432712215320887E-2</v>
      </c>
      <c r="Y13" s="74">
        <v>-0.14302981466559228</v>
      </c>
      <c r="Z13" s="73">
        <v>-0.15391192817443355</v>
      </c>
      <c r="AA13" s="24">
        <v>-0.10903873744619796</v>
      </c>
      <c r="AB13" s="74">
        <v>-0.24237288135593216</v>
      </c>
      <c r="AC13" s="74">
        <v>-0.18985637342908435</v>
      </c>
      <c r="AD13" s="74">
        <v>-0.19511048425011757</v>
      </c>
      <c r="AE13" s="73">
        <v>-0.11975745325922182</v>
      </c>
      <c r="AF13" s="24">
        <v>-0.18944099378881984</v>
      </c>
      <c r="AG13" s="74">
        <v>-0.10067114093959728</v>
      </c>
      <c r="AH13" s="74">
        <v>-0.15678670360110802</v>
      </c>
      <c r="AI13" s="74">
        <v>-7.2429906542056055E-2</v>
      </c>
      <c r="AJ13" s="73">
        <v>-0.14925373134328357</v>
      </c>
      <c r="AK13" s="24">
        <v>-0.12019298992479066</v>
      </c>
      <c r="AL13" s="74">
        <v>-9.2661691542288538E-2</v>
      </c>
      <c r="AM13" s="74">
        <v>-8.2785808147174733E-2</v>
      </c>
      <c r="AN13" s="74">
        <v>-0.13539042821158687</v>
      </c>
      <c r="AO13" s="73">
        <v>-6.9500674763832704E-2</v>
      </c>
      <c r="AP13" s="24">
        <v>-9.5645161290322633E-2</v>
      </c>
      <c r="AQ13" s="74">
        <v>-9.8012337217272094E-2</v>
      </c>
      <c r="AR13" s="74">
        <v>-9.957020057306587E-2</v>
      </c>
    </row>
    <row r="14" spans="1:202">
      <c r="A14" s="72"/>
      <c r="B14" s="24"/>
      <c r="C14" s="74"/>
      <c r="D14" s="74"/>
      <c r="E14" s="74"/>
      <c r="F14" s="74"/>
      <c r="G14" s="24"/>
      <c r="H14" s="74"/>
      <c r="I14" s="74"/>
      <c r="J14" s="74"/>
      <c r="K14" s="73"/>
      <c r="L14" s="24"/>
      <c r="M14" s="74"/>
      <c r="N14" s="74"/>
      <c r="O14" s="74"/>
      <c r="P14" s="73"/>
      <c r="Q14" s="24"/>
      <c r="R14" s="74"/>
      <c r="S14" s="74"/>
      <c r="T14" s="74"/>
      <c r="U14" s="73"/>
      <c r="V14" s="24"/>
      <c r="W14" s="74"/>
      <c r="X14" s="74"/>
      <c r="Y14" s="74"/>
      <c r="Z14" s="73"/>
      <c r="AA14" s="24"/>
      <c r="AB14" s="74"/>
      <c r="AC14" s="74"/>
      <c r="AD14" s="74"/>
      <c r="AE14" s="73"/>
      <c r="AF14" s="24"/>
      <c r="AG14" s="74"/>
      <c r="AH14" s="74"/>
      <c r="AI14" s="74"/>
      <c r="AJ14" s="73"/>
      <c r="AK14" s="24"/>
      <c r="AL14" s="74"/>
      <c r="AM14" s="74"/>
      <c r="AN14" s="74"/>
      <c r="AO14" s="73"/>
      <c r="AP14" s="24"/>
      <c r="AQ14" s="74"/>
      <c r="AR14" s="74"/>
    </row>
    <row r="15" spans="1:202">
      <c r="A15" s="70" t="s">
        <v>51</v>
      </c>
      <c r="B15" s="38">
        <v>6411</v>
      </c>
      <c r="C15" s="91">
        <v>1673</v>
      </c>
      <c r="D15" s="91">
        <v>1651</v>
      </c>
      <c r="E15" s="91">
        <v>1719</v>
      </c>
      <c r="F15" s="71">
        <v>1648</v>
      </c>
      <c r="G15" s="38">
        <v>6691</v>
      </c>
      <c r="H15" s="91">
        <v>1654</v>
      </c>
      <c r="I15" s="91">
        <v>1659</v>
      </c>
      <c r="J15" s="91">
        <v>1731</v>
      </c>
      <c r="K15" s="71">
        <v>1674</v>
      </c>
      <c r="L15" s="37">
        <v>6718</v>
      </c>
      <c r="M15" s="91">
        <v>1623</v>
      </c>
      <c r="N15" s="91">
        <v>1634</v>
      </c>
      <c r="O15" s="91">
        <v>1646</v>
      </c>
      <c r="P15" s="71">
        <v>1644</v>
      </c>
      <c r="Q15" s="37">
        <v>6547</v>
      </c>
      <c r="R15" s="91">
        <v>1577</v>
      </c>
      <c r="S15" s="91">
        <v>1535</v>
      </c>
      <c r="T15" s="91">
        <v>1602</v>
      </c>
      <c r="U15" s="71">
        <v>1526</v>
      </c>
      <c r="V15" s="37">
        <v>6240</v>
      </c>
      <c r="W15" s="91">
        <v>1543</v>
      </c>
      <c r="X15" s="91">
        <v>1516</v>
      </c>
      <c r="Y15" s="91">
        <v>1595</v>
      </c>
      <c r="Z15" s="71">
        <v>1571</v>
      </c>
      <c r="AA15" s="37">
        <v>6225</v>
      </c>
      <c r="AB15" s="91">
        <v>1503</v>
      </c>
      <c r="AC15" s="91">
        <v>1550</v>
      </c>
      <c r="AD15" s="91">
        <v>1521</v>
      </c>
      <c r="AE15" s="71">
        <v>1541</v>
      </c>
      <c r="AF15" s="37">
        <v>6115</v>
      </c>
      <c r="AG15" s="91">
        <v>1467</v>
      </c>
      <c r="AH15" s="91">
        <v>1424</v>
      </c>
      <c r="AI15" s="91">
        <v>1498</v>
      </c>
      <c r="AJ15" s="71">
        <v>1440</v>
      </c>
      <c r="AK15" s="37">
        <v>5829</v>
      </c>
      <c r="AL15" s="91">
        <v>1429</v>
      </c>
      <c r="AM15" s="91">
        <v>1386</v>
      </c>
      <c r="AN15" s="91">
        <v>1410</v>
      </c>
      <c r="AO15" s="71">
        <v>1403</v>
      </c>
      <c r="AP15" s="37">
        <v>5628</v>
      </c>
      <c r="AQ15" s="91">
        <v>1348</v>
      </c>
      <c r="AR15" s="91">
        <v>1315</v>
      </c>
    </row>
    <row r="16" spans="1:202">
      <c r="A16" s="72" t="s">
        <v>7</v>
      </c>
      <c r="B16" s="24"/>
      <c r="C16" s="73"/>
      <c r="D16" s="73">
        <v>-1.3150029886431547E-2</v>
      </c>
      <c r="E16" s="73">
        <v>4.1187159297395581E-2</v>
      </c>
      <c r="F16" s="73">
        <v>-4.1303083187899992E-2</v>
      </c>
      <c r="G16" s="24"/>
      <c r="H16" s="73">
        <v>3.6407766990291801E-3</v>
      </c>
      <c r="I16" s="73">
        <v>3.0229746070133956E-3</v>
      </c>
      <c r="J16" s="73">
        <v>4.3399638336347302E-2</v>
      </c>
      <c r="K16" s="73">
        <v>-3.2928942807625705E-2</v>
      </c>
      <c r="L16" s="27"/>
      <c r="M16" s="73">
        <v>-3.046594982078854E-2</v>
      </c>
      <c r="N16" s="73">
        <v>6.7775723967959944E-3</v>
      </c>
      <c r="O16" s="73">
        <v>7.3439412484699318E-3</v>
      </c>
      <c r="P16" s="73">
        <v>-1.2150668286755595E-3</v>
      </c>
      <c r="Q16" s="27"/>
      <c r="R16" s="73">
        <v>-4.0754257907542613E-2</v>
      </c>
      <c r="S16" s="73">
        <v>-2.6632847178186481E-2</v>
      </c>
      <c r="T16" s="73">
        <v>4.3648208469055483E-2</v>
      </c>
      <c r="U16" s="73">
        <v>-4.7440699126092389E-2</v>
      </c>
      <c r="V16" s="27"/>
      <c r="W16" s="73">
        <v>1.1140235910878094E-2</v>
      </c>
      <c r="X16" s="73">
        <v>-1.7498379779650075E-2</v>
      </c>
      <c r="Y16" s="73">
        <v>5.2110817941952492E-2</v>
      </c>
      <c r="Z16" s="73">
        <v>-1.5047021943573657E-2</v>
      </c>
      <c r="AA16" s="27"/>
      <c r="AB16" s="73">
        <v>-4.3284532145130505E-2</v>
      </c>
      <c r="AC16" s="73">
        <v>3.1270791749833604E-2</v>
      </c>
      <c r="AD16" s="73">
        <v>-1.8709677419354809E-2</v>
      </c>
      <c r="AE16" s="73">
        <v>1.3149243918474607E-2</v>
      </c>
      <c r="AF16" s="27"/>
      <c r="AG16" s="73">
        <v>-4.8020765736534687E-2</v>
      </c>
      <c r="AH16" s="73">
        <v>-2.9311520109066125E-2</v>
      </c>
      <c r="AI16" s="73">
        <v>5.1966292134831393E-2</v>
      </c>
      <c r="AJ16" s="73">
        <v>-3.8718291054739673E-2</v>
      </c>
      <c r="AK16" s="27"/>
      <c r="AL16" s="73">
        <v>-7.6388888888888618E-3</v>
      </c>
      <c r="AM16" s="73">
        <v>-3.0090972708187502E-2</v>
      </c>
      <c r="AN16" s="73">
        <v>1.7316017316017396E-2</v>
      </c>
      <c r="AO16" s="73">
        <v>-4.9645390070921502E-3</v>
      </c>
      <c r="AP16" s="27"/>
      <c r="AQ16" s="73">
        <v>-3.9201710620099806E-2</v>
      </c>
      <c r="AR16" s="73">
        <v>-2.4480712166172092E-2</v>
      </c>
    </row>
    <row r="17" spans="1:44">
      <c r="A17" s="72" t="s">
        <v>8</v>
      </c>
      <c r="B17" s="24"/>
      <c r="C17" s="74"/>
      <c r="D17" s="74"/>
      <c r="E17" s="74"/>
      <c r="F17" s="74"/>
      <c r="G17" s="24">
        <v>4.3674933707689823E-2</v>
      </c>
      <c r="H17" s="74">
        <v>-1.1356843992827215E-2</v>
      </c>
      <c r="I17" s="74">
        <v>4.8455481526348265E-3</v>
      </c>
      <c r="J17" s="74">
        <v>6.9808027923210503E-3</v>
      </c>
      <c r="K17" s="73">
        <v>1.5776699029126151E-2</v>
      </c>
      <c r="L17" s="24">
        <v>4.0352712599014406E-3</v>
      </c>
      <c r="M17" s="74">
        <v>-1.8742442563482453E-2</v>
      </c>
      <c r="N17" s="74">
        <v>-1.5069318866787196E-2</v>
      </c>
      <c r="O17" s="74">
        <v>-4.9104563835932979E-2</v>
      </c>
      <c r="P17" s="73">
        <v>-1.7921146953404965E-2</v>
      </c>
      <c r="Q17" s="24">
        <v>-2.5454004167907107E-2</v>
      </c>
      <c r="R17" s="74">
        <v>-2.8342575477510734E-2</v>
      </c>
      <c r="S17" s="74">
        <v>-6.0587515299877603E-2</v>
      </c>
      <c r="T17" s="74">
        <v>-2.6731470230862753E-2</v>
      </c>
      <c r="U17" s="73">
        <v>-7.1776155717761525E-2</v>
      </c>
      <c r="V17" s="24">
        <v>-4.6891706124942756E-2</v>
      </c>
      <c r="W17" s="74">
        <v>-2.1559923906150913E-2</v>
      </c>
      <c r="X17" s="74">
        <v>-1.2377850162866411E-2</v>
      </c>
      <c r="Y17" s="74">
        <v>-4.3695380774032566E-3</v>
      </c>
      <c r="Z17" s="73">
        <v>2.9488859764089215E-2</v>
      </c>
      <c r="AA17" s="24">
        <v>-2.4038461538461453E-3</v>
      </c>
      <c r="AB17" s="74">
        <v>-2.5923525599481523E-2</v>
      </c>
      <c r="AC17" s="74">
        <v>2.2427440633245421E-2</v>
      </c>
      <c r="AD17" s="74">
        <v>-4.6394984326018851E-2</v>
      </c>
      <c r="AE17" s="73">
        <v>-1.9096117122851641E-2</v>
      </c>
      <c r="AF17" s="24">
        <v>-1.7670682730923648E-2</v>
      </c>
      <c r="AG17" s="74">
        <v>-2.39520958083832E-2</v>
      </c>
      <c r="AH17" s="74">
        <v>-8.1290322580645169E-2</v>
      </c>
      <c r="AI17" s="74">
        <v>-1.5121630506245931E-2</v>
      </c>
      <c r="AJ17" s="73">
        <v>-6.5541855937702787E-2</v>
      </c>
      <c r="AK17" s="24">
        <v>-4.6770237121831593E-2</v>
      </c>
      <c r="AL17" s="74">
        <v>-2.5903203817314258E-2</v>
      </c>
      <c r="AM17" s="74">
        <v>-2.6685393258427004E-2</v>
      </c>
      <c r="AN17" s="74">
        <v>-5.8744993324432615E-2</v>
      </c>
      <c r="AO17" s="73">
        <v>-2.5694444444444464E-2</v>
      </c>
      <c r="AP17" s="24">
        <v>-3.4482758620689613E-2</v>
      </c>
      <c r="AQ17" s="74">
        <v>-5.6682995101469569E-2</v>
      </c>
      <c r="AR17" s="74">
        <v>-5.1226551226551176E-2</v>
      </c>
    </row>
    <row r="18" spans="1:44">
      <c r="A18" s="72"/>
      <c r="B18" s="24"/>
      <c r="C18" s="74"/>
      <c r="D18" s="74"/>
      <c r="E18" s="74"/>
      <c r="F18" s="74"/>
      <c r="G18" s="24"/>
      <c r="H18" s="74"/>
      <c r="I18" s="74"/>
      <c r="J18" s="74"/>
      <c r="K18" s="73"/>
      <c r="L18" s="24"/>
      <c r="M18" s="74"/>
      <c r="N18" s="74"/>
      <c r="O18" s="74"/>
      <c r="P18" s="73"/>
      <c r="Q18" s="24"/>
      <c r="R18" s="74"/>
      <c r="S18" s="74"/>
      <c r="T18" s="74"/>
      <c r="U18" s="73"/>
      <c r="V18" s="24"/>
      <c r="W18" s="74"/>
      <c r="X18" s="74"/>
      <c r="Y18" s="74"/>
      <c r="Z18" s="73"/>
      <c r="AA18" s="24"/>
      <c r="AB18" s="74"/>
      <c r="AC18" s="74"/>
      <c r="AD18" s="74"/>
      <c r="AE18" s="73"/>
      <c r="AF18" s="24"/>
      <c r="AG18" s="74"/>
      <c r="AH18" s="74"/>
      <c r="AI18" s="74"/>
      <c r="AJ18" s="73"/>
      <c r="AK18" s="24"/>
      <c r="AL18" s="74"/>
      <c r="AM18" s="74"/>
      <c r="AN18" s="74"/>
      <c r="AO18" s="73"/>
      <c r="AP18" s="24"/>
      <c r="AQ18" s="74"/>
      <c r="AR18" s="74"/>
    </row>
    <row r="19" spans="1:44">
      <c r="A19" s="92" t="s">
        <v>92</v>
      </c>
      <c r="B19" s="38">
        <v>2749</v>
      </c>
      <c r="C19" s="77">
        <v>2701</v>
      </c>
      <c r="D19" s="77">
        <v>2670</v>
      </c>
      <c r="E19" s="77">
        <v>2634</v>
      </c>
      <c r="F19" s="77">
        <v>2604</v>
      </c>
      <c r="G19" s="38">
        <v>2604</v>
      </c>
      <c r="H19" s="77">
        <v>2571</v>
      </c>
      <c r="I19" s="77">
        <v>2540</v>
      </c>
      <c r="J19" s="77">
        <v>2513</v>
      </c>
      <c r="K19" s="71">
        <v>2483</v>
      </c>
      <c r="L19" s="37">
        <v>2483</v>
      </c>
      <c r="M19" s="77">
        <v>2454</v>
      </c>
      <c r="N19" s="77">
        <v>2422</v>
      </c>
      <c r="O19" s="77">
        <v>2394</v>
      </c>
      <c r="P19" s="71">
        <v>2366</v>
      </c>
      <c r="Q19" s="37">
        <v>2366</v>
      </c>
      <c r="R19" s="77">
        <v>2358</v>
      </c>
      <c r="S19" s="77">
        <v>2356</v>
      </c>
      <c r="T19" s="77">
        <v>2363</v>
      </c>
      <c r="U19" s="71">
        <v>2367</v>
      </c>
      <c r="V19" s="37">
        <v>2367</v>
      </c>
      <c r="W19" s="77">
        <v>2368</v>
      </c>
      <c r="X19" s="77">
        <v>2335</v>
      </c>
      <c r="Y19" s="77">
        <v>2299</v>
      </c>
      <c r="Z19" s="71">
        <v>2268</v>
      </c>
      <c r="AA19" s="37">
        <v>2268</v>
      </c>
      <c r="AB19" s="77">
        <v>2242</v>
      </c>
      <c r="AC19" s="77">
        <v>2224</v>
      </c>
      <c r="AD19" s="77">
        <v>2223</v>
      </c>
      <c r="AE19" s="71">
        <v>2216</v>
      </c>
      <c r="AF19" s="37">
        <v>2216</v>
      </c>
      <c r="AG19" s="77">
        <v>2214</v>
      </c>
      <c r="AH19" s="77">
        <v>2205</v>
      </c>
      <c r="AI19" s="77">
        <v>2205</v>
      </c>
      <c r="AJ19" s="71">
        <v>2205</v>
      </c>
      <c r="AK19" s="37">
        <v>2205</v>
      </c>
      <c r="AL19" s="77">
        <v>2208</v>
      </c>
      <c r="AM19" s="77">
        <v>2204</v>
      </c>
      <c r="AN19" s="77">
        <v>2193</v>
      </c>
      <c r="AO19" s="71">
        <v>2181</v>
      </c>
      <c r="AP19" s="37">
        <v>2181</v>
      </c>
      <c r="AQ19" s="77">
        <v>2166</v>
      </c>
      <c r="AR19" s="77">
        <v>2151</v>
      </c>
    </row>
    <row r="20" spans="1:44">
      <c r="A20" s="72" t="s">
        <v>7</v>
      </c>
      <c r="B20" s="24"/>
      <c r="C20" s="73"/>
      <c r="D20" s="73">
        <v>-1.1477230655312809E-2</v>
      </c>
      <c r="E20" s="73">
        <v>-1.3483146067415741E-2</v>
      </c>
      <c r="F20" s="73">
        <v>-1.1389521640091105E-2</v>
      </c>
      <c r="G20" s="24"/>
      <c r="H20" s="73">
        <v>-1.2672811059907807E-2</v>
      </c>
      <c r="I20" s="73">
        <v>-1.2057565149747207E-2</v>
      </c>
      <c r="J20" s="73">
        <v>-1.0629921259842523E-2</v>
      </c>
      <c r="K20" s="73">
        <v>-1.1937922801432577E-2</v>
      </c>
      <c r="L20" s="27"/>
      <c r="M20" s="73">
        <v>-1.1679420056383449E-2</v>
      </c>
      <c r="N20" s="73">
        <v>-1.3039934800325947E-2</v>
      </c>
      <c r="O20" s="73">
        <v>-1.1560693641618491E-2</v>
      </c>
      <c r="P20" s="73">
        <v>-1.1695906432748537E-2</v>
      </c>
      <c r="Q20" s="27"/>
      <c r="R20" s="73">
        <v>-3.3812341504648735E-3</v>
      </c>
      <c r="S20" s="73">
        <v>-8.4817642069545673E-4</v>
      </c>
      <c r="T20" s="73">
        <v>2.9711375212224667E-3</v>
      </c>
      <c r="U20" s="73">
        <v>1.6927634363097521E-3</v>
      </c>
      <c r="V20" s="27"/>
      <c r="W20" s="73">
        <v>4.2247570764675224E-4</v>
      </c>
      <c r="X20" s="73">
        <v>-1.3935810810810856E-2</v>
      </c>
      <c r="Y20" s="73">
        <v>-1.5417558886509641E-2</v>
      </c>
      <c r="Z20" s="73">
        <v>-1.3484123531970371E-2</v>
      </c>
      <c r="AA20" s="27"/>
      <c r="AB20" s="73">
        <v>-1.1463844797178102E-2</v>
      </c>
      <c r="AC20" s="73">
        <v>-8.0285459411240101E-3</v>
      </c>
      <c r="AD20" s="73">
        <v>-4.4964028776983689E-4</v>
      </c>
      <c r="AE20" s="73">
        <v>-3.1488978857400207E-3</v>
      </c>
      <c r="AF20" s="27"/>
      <c r="AG20" s="73">
        <v>-9.0252707581228719E-4</v>
      </c>
      <c r="AH20" s="73">
        <v>-4.0650406504064707E-3</v>
      </c>
      <c r="AI20" s="73">
        <v>0</v>
      </c>
      <c r="AJ20" s="73">
        <v>0</v>
      </c>
      <c r="AK20" s="27"/>
      <c r="AL20" s="73">
        <v>1.3605442176871652E-3</v>
      </c>
      <c r="AM20" s="73">
        <v>-1.8115942028985588E-3</v>
      </c>
      <c r="AN20" s="73">
        <v>-4.9909255898367144E-3</v>
      </c>
      <c r="AO20" s="73">
        <v>-5.4719562243502606E-3</v>
      </c>
      <c r="AP20" s="27"/>
      <c r="AQ20" s="73">
        <v>-6.8775790921595803E-3</v>
      </c>
      <c r="AR20" s="73">
        <v>-6.9252077562327319E-3</v>
      </c>
    </row>
    <row r="21" spans="1:44">
      <c r="A21" s="72" t="s">
        <v>8</v>
      </c>
      <c r="B21" s="24"/>
      <c r="C21" s="74"/>
      <c r="D21" s="74"/>
      <c r="E21" s="74"/>
      <c r="F21" s="74"/>
      <c r="G21" s="24">
        <v>-5.2746453255729353E-2</v>
      </c>
      <c r="H21" s="74">
        <v>-4.8130322102924894E-2</v>
      </c>
      <c r="I21" s="74">
        <v>-4.8689138576779034E-2</v>
      </c>
      <c r="J21" s="74">
        <v>-4.5937737281700808E-2</v>
      </c>
      <c r="K21" s="73">
        <v>-4.64669738863287E-2</v>
      </c>
      <c r="L21" s="24">
        <v>-4.64669738863287E-2</v>
      </c>
      <c r="M21" s="74">
        <v>-4.5507584597432871E-2</v>
      </c>
      <c r="N21" s="74">
        <v>-4.6456692913385833E-2</v>
      </c>
      <c r="O21" s="74">
        <v>-4.7353760445682402E-2</v>
      </c>
      <c r="P21" s="73">
        <v>-4.7120418848167533E-2</v>
      </c>
      <c r="Q21" s="24">
        <v>-4.7120418848167533E-2</v>
      </c>
      <c r="R21" s="74">
        <v>0.15</v>
      </c>
      <c r="S21" s="74">
        <v>-2.725020644095788E-2</v>
      </c>
      <c r="T21" s="74">
        <v>-1.294903926482871E-2</v>
      </c>
      <c r="U21" s="73">
        <v>4.226542688081647E-4</v>
      </c>
      <c r="V21" s="24">
        <v>4.226542688081647E-4</v>
      </c>
      <c r="W21" s="74">
        <v>4.2408821034776167E-3</v>
      </c>
      <c r="X21" s="74">
        <v>-8.9134125636671779E-3</v>
      </c>
      <c r="Y21" s="74">
        <v>-2.7084214980956367E-2</v>
      </c>
      <c r="Z21" s="73">
        <v>-4.1825095057034245E-2</v>
      </c>
      <c r="AA21" s="24">
        <v>-4.1825095057034245E-2</v>
      </c>
      <c r="AB21" s="74">
        <v>-5.3209459459459429E-2</v>
      </c>
      <c r="AC21" s="74">
        <v>-4.7537473233404737E-2</v>
      </c>
      <c r="AD21" s="74">
        <v>-3.3057851239669422E-2</v>
      </c>
      <c r="AE21" s="73">
        <v>-2.2927689594356315E-2</v>
      </c>
      <c r="AF21" s="24">
        <v>-2.2927689594356315E-2</v>
      </c>
      <c r="AG21" s="74">
        <v>-1.2488849241748423E-2</v>
      </c>
      <c r="AH21" s="74">
        <v>-8.5431654676259017E-3</v>
      </c>
      <c r="AI21" s="74">
        <v>-8.0971659919027994E-3</v>
      </c>
      <c r="AJ21" s="73">
        <v>-4.9638989169674685E-3</v>
      </c>
      <c r="AK21" s="24">
        <v>-4.9638989169674685E-3</v>
      </c>
      <c r="AL21" s="74">
        <v>-2.7100271002710175E-3</v>
      </c>
      <c r="AM21" s="74">
        <v>-4.5351473922905505E-4</v>
      </c>
      <c r="AN21" s="74">
        <v>-5.4421768707483276E-3</v>
      </c>
      <c r="AO21" s="73">
        <v>-1.0884353741496544E-2</v>
      </c>
      <c r="AP21" s="24">
        <v>-1.0884353741496544E-2</v>
      </c>
      <c r="AQ21" s="74">
        <v>-1.9021739130434812E-2</v>
      </c>
      <c r="AR21" s="74">
        <v>-2.4047186932849351E-2</v>
      </c>
    </row>
    <row r="22" spans="1:44">
      <c r="A22" s="72"/>
      <c r="B22" s="24"/>
      <c r="C22" s="74"/>
      <c r="D22" s="74"/>
      <c r="E22" s="74"/>
      <c r="F22" s="74"/>
      <c r="G22" s="24"/>
      <c r="H22" s="74"/>
      <c r="I22" s="74"/>
      <c r="J22" s="74"/>
      <c r="K22" s="73"/>
      <c r="L22" s="24"/>
      <c r="M22" s="74"/>
      <c r="N22" s="74"/>
      <c r="O22" s="74"/>
      <c r="P22" s="73"/>
      <c r="Q22" s="24"/>
      <c r="R22" s="74"/>
      <c r="S22" s="74"/>
      <c r="T22" s="74"/>
      <c r="U22" s="73"/>
      <c r="V22" s="24"/>
      <c r="W22" s="74"/>
      <c r="X22" s="74"/>
      <c r="Y22" s="74"/>
      <c r="Z22" s="73"/>
      <c r="AA22" s="24"/>
      <c r="AB22" s="74"/>
      <c r="AC22" s="74"/>
      <c r="AD22" s="74"/>
      <c r="AE22" s="73"/>
      <c r="AF22" s="24"/>
      <c r="AG22" s="74"/>
      <c r="AH22" s="74"/>
      <c r="AI22" s="74"/>
      <c r="AJ22" s="73"/>
      <c r="AK22" s="24"/>
      <c r="AL22" s="74"/>
      <c r="AM22" s="74"/>
      <c r="AN22" s="74"/>
      <c r="AO22" s="73"/>
      <c r="AP22" s="24"/>
      <c r="AQ22" s="74"/>
      <c r="AR22" s="74"/>
    </row>
    <row r="23" spans="1:44">
      <c r="A23" s="70" t="s">
        <v>159</v>
      </c>
      <c r="B23" s="105" t="s">
        <v>56</v>
      </c>
      <c r="C23" s="77">
        <v>114</v>
      </c>
      <c r="D23" s="77">
        <v>109</v>
      </c>
      <c r="E23" s="77">
        <v>113</v>
      </c>
      <c r="F23" s="77">
        <v>109</v>
      </c>
      <c r="G23" s="64">
        <v>111</v>
      </c>
      <c r="H23" s="77">
        <v>108</v>
      </c>
      <c r="I23" s="77">
        <v>108</v>
      </c>
      <c r="J23" s="77">
        <v>111</v>
      </c>
      <c r="K23" s="71">
        <v>110</v>
      </c>
      <c r="L23" s="28">
        <v>109</v>
      </c>
      <c r="M23" s="77">
        <v>106</v>
      </c>
      <c r="N23" s="77">
        <v>109</v>
      </c>
      <c r="O23" s="77">
        <v>109</v>
      </c>
      <c r="P23" s="71">
        <v>111</v>
      </c>
      <c r="Q23" s="28">
        <v>109</v>
      </c>
      <c r="R23" s="77">
        <v>87</v>
      </c>
      <c r="S23" s="77">
        <v>86</v>
      </c>
      <c r="T23" s="77">
        <v>87</v>
      </c>
      <c r="U23" s="71">
        <v>78</v>
      </c>
      <c r="V23" s="28">
        <v>85</v>
      </c>
      <c r="W23" s="77">
        <v>83</v>
      </c>
      <c r="X23" s="77">
        <v>81</v>
      </c>
      <c r="Y23" s="77">
        <v>80</v>
      </c>
      <c r="Z23" s="71">
        <v>78</v>
      </c>
      <c r="AA23" s="28">
        <v>81</v>
      </c>
      <c r="AB23" s="77">
        <v>75</v>
      </c>
      <c r="AC23" s="77">
        <v>75</v>
      </c>
      <c r="AD23" s="77">
        <v>73</v>
      </c>
      <c r="AE23" s="71">
        <v>70</v>
      </c>
      <c r="AF23" s="28">
        <v>74</v>
      </c>
      <c r="AG23" s="77">
        <v>64</v>
      </c>
      <c r="AH23" s="77">
        <v>63</v>
      </c>
      <c r="AI23" s="77">
        <v>63</v>
      </c>
      <c r="AJ23" s="71">
        <v>62</v>
      </c>
      <c r="AK23" s="28">
        <v>63</v>
      </c>
      <c r="AL23" s="77">
        <v>61</v>
      </c>
      <c r="AM23" s="77">
        <v>60</v>
      </c>
      <c r="AN23" s="77">
        <v>60</v>
      </c>
      <c r="AO23" s="71">
        <v>60</v>
      </c>
      <c r="AP23" s="28">
        <v>60</v>
      </c>
      <c r="AQ23" s="77">
        <v>59</v>
      </c>
      <c r="AR23" s="77">
        <v>58</v>
      </c>
    </row>
    <row r="24" spans="1:44">
      <c r="A24" s="72" t="s">
        <v>7</v>
      </c>
      <c r="B24" s="24"/>
      <c r="C24" s="73"/>
      <c r="D24" s="73">
        <v>-4.3859649122807043E-2</v>
      </c>
      <c r="E24" s="73">
        <v>3.669724770642202E-2</v>
      </c>
      <c r="F24" s="73">
        <v>-3.539823008849563E-2</v>
      </c>
      <c r="G24" s="24"/>
      <c r="H24" s="73">
        <v>-9.1743119266054496E-3</v>
      </c>
      <c r="I24" s="73">
        <v>0</v>
      </c>
      <c r="J24" s="73">
        <v>2.7777777777777679E-2</v>
      </c>
      <c r="K24" s="73">
        <v>-9.009009009009028E-3</v>
      </c>
      <c r="L24" s="27"/>
      <c r="M24" s="73">
        <v>-3.6363636363636376E-2</v>
      </c>
      <c r="N24" s="73">
        <v>2.8301886792452935E-2</v>
      </c>
      <c r="O24" s="73">
        <v>0</v>
      </c>
      <c r="P24" s="73">
        <v>1.8348623853210899E-2</v>
      </c>
      <c r="Q24" s="27"/>
      <c r="R24" s="73">
        <v>-0.21621621621621623</v>
      </c>
      <c r="S24" s="73">
        <v>-1.1494252873563204E-2</v>
      </c>
      <c r="T24" s="73">
        <v>1.1627906976744207E-2</v>
      </c>
      <c r="U24" s="73">
        <v>-0.10344827586206895</v>
      </c>
      <c r="V24" s="27"/>
      <c r="W24" s="73">
        <v>6.4102564102564097E-2</v>
      </c>
      <c r="X24" s="73">
        <v>-2.4096385542168641E-2</v>
      </c>
      <c r="Y24" s="73">
        <v>-1.2345679012345734E-2</v>
      </c>
      <c r="Z24" s="73">
        <v>-2.5000000000000022E-2</v>
      </c>
      <c r="AA24" s="27"/>
      <c r="AB24" s="73">
        <v>-3.8461538461538436E-2</v>
      </c>
      <c r="AC24" s="73">
        <v>0</v>
      </c>
      <c r="AD24" s="73">
        <v>-2.6666666666666616E-2</v>
      </c>
      <c r="AE24" s="73">
        <v>-4.1095890410958957E-2</v>
      </c>
      <c r="AF24" s="27"/>
      <c r="AG24" s="73">
        <v>-8.5714285714285743E-2</v>
      </c>
      <c r="AH24" s="73">
        <v>-1.5625E-2</v>
      </c>
      <c r="AI24" s="73">
        <v>0</v>
      </c>
      <c r="AJ24" s="73">
        <v>-1.5873015873015928E-2</v>
      </c>
      <c r="AK24" s="27"/>
      <c r="AL24" s="73">
        <v>-1.6129032258064502E-2</v>
      </c>
      <c r="AM24" s="73">
        <v>-1.6393442622950838E-2</v>
      </c>
      <c r="AN24" s="73">
        <v>0</v>
      </c>
      <c r="AO24" s="73">
        <v>0</v>
      </c>
      <c r="AP24" s="27"/>
      <c r="AQ24" s="73">
        <v>-1.6666666666666718E-2</v>
      </c>
      <c r="AR24" s="73">
        <v>-1.6949152542372836E-2</v>
      </c>
    </row>
    <row r="25" spans="1:44">
      <c r="A25" s="72" t="s">
        <v>8</v>
      </c>
      <c r="B25" s="24"/>
      <c r="C25" s="74"/>
      <c r="D25" s="74"/>
      <c r="E25" s="74"/>
      <c r="F25" s="74"/>
      <c r="G25" s="24"/>
      <c r="H25" s="74">
        <v>-5.2631578947368474E-2</v>
      </c>
      <c r="I25" s="74">
        <v>-9.1743119266054496E-3</v>
      </c>
      <c r="J25" s="74">
        <v>-1.7699115044247815E-2</v>
      </c>
      <c r="K25" s="73">
        <v>9.1743119266054496E-3</v>
      </c>
      <c r="L25" s="24">
        <v>-1.8018018018018056E-2</v>
      </c>
      <c r="M25" s="74">
        <v>-1.851851851851849E-2</v>
      </c>
      <c r="N25" s="74">
        <v>9.2592592592593004E-3</v>
      </c>
      <c r="O25" s="74">
        <v>-1.8018018018018056E-2</v>
      </c>
      <c r="P25" s="73">
        <v>9.0909090909090384E-3</v>
      </c>
      <c r="Q25" s="24">
        <v>0</v>
      </c>
      <c r="R25" s="74">
        <v>-0.17924528301886788</v>
      </c>
      <c r="S25" s="74">
        <v>-0.21100917431192656</v>
      </c>
      <c r="T25" s="74">
        <v>-0.20183486238532111</v>
      </c>
      <c r="U25" s="73">
        <v>-0.29729729729729726</v>
      </c>
      <c r="V25" s="24">
        <v>-0.22018348623853212</v>
      </c>
      <c r="W25" s="74">
        <v>-4.5977011494252928E-2</v>
      </c>
      <c r="X25" s="74">
        <v>-5.8139534883720922E-2</v>
      </c>
      <c r="Y25" s="74">
        <v>-8.0459770114942541E-2</v>
      </c>
      <c r="Z25" s="73">
        <v>0</v>
      </c>
      <c r="AA25" s="24">
        <v>-4.705882352941182E-2</v>
      </c>
      <c r="AB25" s="74">
        <v>-9.6385542168674676E-2</v>
      </c>
      <c r="AC25" s="74">
        <v>-7.407407407407407E-2</v>
      </c>
      <c r="AD25" s="74">
        <v>-8.7500000000000022E-2</v>
      </c>
      <c r="AE25" s="73">
        <v>-0.10256410256410253</v>
      </c>
      <c r="AF25" s="24">
        <v>-8.6419753086419804E-2</v>
      </c>
      <c r="AG25" s="74">
        <v>-0.14666666666666661</v>
      </c>
      <c r="AH25" s="74">
        <v>-0.16000000000000003</v>
      </c>
      <c r="AI25" s="74">
        <v>-0.13698630136986301</v>
      </c>
      <c r="AJ25" s="73">
        <v>-0.11428571428571432</v>
      </c>
      <c r="AK25" s="24">
        <v>-0.14864864864864868</v>
      </c>
      <c r="AL25" s="74">
        <v>-4.6875E-2</v>
      </c>
      <c r="AM25" s="74">
        <v>-4.7619047619047672E-2</v>
      </c>
      <c r="AN25" s="74">
        <v>-4.7619047619047672E-2</v>
      </c>
      <c r="AO25" s="73">
        <v>-3.2258064516129004E-2</v>
      </c>
      <c r="AP25" s="24">
        <v>-4.7619047619047672E-2</v>
      </c>
      <c r="AQ25" s="74">
        <v>-3.2786885245901676E-2</v>
      </c>
      <c r="AR25" s="74">
        <v>-3.3333333333333326E-2</v>
      </c>
    </row>
    <row r="26" spans="1:44">
      <c r="A26" s="72"/>
      <c r="B26" s="24"/>
      <c r="C26" s="74"/>
      <c r="D26" s="74"/>
      <c r="E26" s="74"/>
      <c r="F26" s="74"/>
      <c r="G26" s="24"/>
      <c r="H26" s="74"/>
      <c r="I26" s="74"/>
      <c r="J26" s="74"/>
      <c r="K26" s="73"/>
      <c r="L26" s="24"/>
      <c r="M26" s="74"/>
      <c r="N26" s="74"/>
      <c r="O26" s="74"/>
      <c r="P26" s="73"/>
      <c r="Q26" s="24"/>
      <c r="R26" s="74"/>
      <c r="S26" s="74"/>
      <c r="T26" s="74"/>
      <c r="U26" s="73"/>
      <c r="V26" s="24"/>
      <c r="W26" s="74"/>
      <c r="X26" s="74"/>
      <c r="Y26" s="74"/>
      <c r="Z26" s="73"/>
      <c r="AA26" s="24"/>
      <c r="AB26" s="74"/>
      <c r="AC26" s="74"/>
      <c r="AD26" s="74"/>
      <c r="AE26" s="73"/>
      <c r="AF26" s="24"/>
      <c r="AG26" s="74"/>
      <c r="AH26" s="74"/>
      <c r="AI26" s="74"/>
      <c r="AJ26" s="73"/>
      <c r="AK26" s="24"/>
      <c r="AL26" s="74"/>
      <c r="AM26" s="74"/>
      <c r="AN26" s="74"/>
      <c r="AO26" s="73"/>
      <c r="AP26" s="24"/>
      <c r="AQ26" s="74"/>
      <c r="AR26" s="74"/>
    </row>
    <row r="27" spans="1:44" hidden="1">
      <c r="A27" s="70" t="s">
        <v>93</v>
      </c>
      <c r="B27" s="38">
        <v>87</v>
      </c>
      <c r="C27" s="77">
        <v>85</v>
      </c>
      <c r="D27" s="77">
        <v>82</v>
      </c>
      <c r="E27" s="77">
        <v>85</v>
      </c>
      <c r="F27" s="77">
        <v>82</v>
      </c>
      <c r="G27" s="64">
        <v>83</v>
      </c>
      <c r="H27" s="77">
        <v>82</v>
      </c>
      <c r="I27" s="77">
        <v>81</v>
      </c>
      <c r="J27" s="77">
        <v>83</v>
      </c>
      <c r="K27" s="71">
        <v>83</v>
      </c>
      <c r="L27" s="28">
        <v>82</v>
      </c>
      <c r="M27" s="77">
        <v>80</v>
      </c>
      <c r="N27" s="77">
        <v>81</v>
      </c>
      <c r="O27" s="77">
        <v>82</v>
      </c>
      <c r="P27" s="71">
        <v>83</v>
      </c>
      <c r="Q27" s="28">
        <v>81</v>
      </c>
      <c r="R27" s="77">
        <v>79</v>
      </c>
      <c r="S27" s="77">
        <v>77</v>
      </c>
      <c r="T27" s="77">
        <v>78</v>
      </c>
      <c r="U27" s="71">
        <v>70</v>
      </c>
      <c r="V27" s="28">
        <v>76</v>
      </c>
      <c r="W27" s="77">
        <v>74</v>
      </c>
      <c r="X27" s="77">
        <v>73</v>
      </c>
      <c r="Y27" s="77">
        <v>73</v>
      </c>
      <c r="Z27" s="71">
        <v>71</v>
      </c>
      <c r="AA27" s="28">
        <v>73</v>
      </c>
      <c r="AB27" s="77">
        <v>69</v>
      </c>
      <c r="AC27" s="77">
        <v>68</v>
      </c>
      <c r="AD27" s="77">
        <v>67</v>
      </c>
      <c r="AE27" s="71">
        <v>64</v>
      </c>
      <c r="AF27" s="28">
        <v>67</v>
      </c>
      <c r="AG27" s="77">
        <v>69</v>
      </c>
      <c r="AH27" s="77">
        <v>68</v>
      </c>
      <c r="AI27" s="77">
        <v>68</v>
      </c>
      <c r="AJ27" s="71">
        <v>64</v>
      </c>
      <c r="AK27" s="28">
        <v>-586</v>
      </c>
      <c r="AL27" s="77">
        <v>69</v>
      </c>
      <c r="AM27" s="77">
        <v>68</v>
      </c>
      <c r="AN27" s="77">
        <v>68</v>
      </c>
      <c r="AO27" s="71">
        <v>64</v>
      </c>
      <c r="AP27" s="28">
        <v>-586</v>
      </c>
      <c r="AQ27" s="77">
        <v>69</v>
      </c>
      <c r="AR27" s="77">
        <v>68</v>
      </c>
    </row>
    <row r="28" spans="1:44" hidden="1">
      <c r="A28" s="72" t="s">
        <v>7</v>
      </c>
      <c r="B28" s="24"/>
      <c r="C28" s="73"/>
      <c r="D28" s="73">
        <v>-3.5294117647058809E-2</v>
      </c>
      <c r="E28" s="73">
        <v>3.6585365853658569E-2</v>
      </c>
      <c r="F28" s="73">
        <v>-3.5294117647058809E-2</v>
      </c>
      <c r="G28" s="24"/>
      <c r="H28" s="73">
        <v>0</v>
      </c>
      <c r="I28" s="73">
        <v>-1.2195121951219523E-2</v>
      </c>
      <c r="J28" s="73">
        <v>2.4691358024691468E-2</v>
      </c>
      <c r="K28" s="73">
        <v>0</v>
      </c>
      <c r="L28" s="27"/>
      <c r="M28" s="73">
        <v>-3.6144578313253017E-2</v>
      </c>
      <c r="N28" s="73">
        <v>1.2499999999999956E-2</v>
      </c>
      <c r="O28" s="73">
        <v>1.2345679012345734E-2</v>
      </c>
      <c r="P28" s="73">
        <v>1.2195121951219523E-2</v>
      </c>
      <c r="Q28" s="27"/>
      <c r="R28" s="73">
        <v>-4.8192771084337394E-2</v>
      </c>
      <c r="S28" s="73">
        <v>-2.5316455696202556E-2</v>
      </c>
      <c r="T28" s="73">
        <v>1.298701298701288E-2</v>
      </c>
      <c r="U28" s="73">
        <v>-0.10256410256410253</v>
      </c>
      <c r="V28" s="27"/>
      <c r="W28" s="73">
        <v>5.7142857142857162E-2</v>
      </c>
      <c r="X28" s="73">
        <v>-1.3513513513513487E-2</v>
      </c>
      <c r="Y28" s="73">
        <v>0</v>
      </c>
      <c r="Z28" s="73">
        <v>-2.7397260273972601E-2</v>
      </c>
      <c r="AA28" s="27"/>
      <c r="AB28" s="73">
        <v>-2.8169014084507005E-2</v>
      </c>
      <c r="AC28" s="73">
        <v>-1.4492753623188359E-2</v>
      </c>
      <c r="AD28" s="73">
        <v>-1.4705882352941124E-2</v>
      </c>
      <c r="AE28" s="73">
        <v>-4.4776119402985093E-2</v>
      </c>
      <c r="AF28" s="27"/>
      <c r="AG28" s="73">
        <v>7.8125E-2</v>
      </c>
      <c r="AH28" s="73">
        <v>-1.4492753623188359E-2</v>
      </c>
      <c r="AI28" s="73">
        <v>0</v>
      </c>
      <c r="AJ28" s="73">
        <v>-5.8823529411764719E-2</v>
      </c>
      <c r="AK28" s="27"/>
      <c r="AL28" s="73">
        <v>7.8125E-2</v>
      </c>
      <c r="AM28" s="73">
        <v>-1.4492753623188359E-2</v>
      </c>
      <c r="AN28" s="73">
        <v>0</v>
      </c>
      <c r="AO28" s="73">
        <v>-5.8823529411764719E-2</v>
      </c>
      <c r="AP28" s="27"/>
      <c r="AQ28" s="73">
        <v>7.8125E-2</v>
      </c>
      <c r="AR28" s="73">
        <v>-1.4492753623188359E-2</v>
      </c>
    </row>
    <row r="29" spans="1:44" hidden="1">
      <c r="A29" s="72" t="s">
        <v>8</v>
      </c>
      <c r="B29" s="24"/>
      <c r="C29" s="74"/>
      <c r="D29" s="74"/>
      <c r="E29" s="74"/>
      <c r="F29" s="74"/>
      <c r="G29" s="24">
        <v>-4.5977011494252928E-2</v>
      </c>
      <c r="H29" s="74">
        <v>-3.5294117647058809E-2</v>
      </c>
      <c r="I29" s="74">
        <v>-1.2195121951219523E-2</v>
      </c>
      <c r="J29" s="74">
        <v>-2.352941176470591E-2</v>
      </c>
      <c r="K29" s="73">
        <v>1.2195121951219523E-2</v>
      </c>
      <c r="L29" s="24">
        <v>-1.2048192771084376E-2</v>
      </c>
      <c r="M29" s="74">
        <v>-2.4390243902439046E-2</v>
      </c>
      <c r="N29" s="74">
        <v>0</v>
      </c>
      <c r="O29" s="74">
        <v>-1.2048192771084376E-2</v>
      </c>
      <c r="P29" s="73">
        <v>0</v>
      </c>
      <c r="Q29" s="24">
        <v>-1.2195121951219523E-2</v>
      </c>
      <c r="R29" s="74">
        <v>-1.2499999999999956E-2</v>
      </c>
      <c r="S29" s="74">
        <v>-4.9382716049382713E-2</v>
      </c>
      <c r="T29" s="74">
        <v>-4.8780487804878092E-2</v>
      </c>
      <c r="U29" s="73">
        <v>-0.15662650602409633</v>
      </c>
      <c r="V29" s="24">
        <v>-6.1728395061728447E-2</v>
      </c>
      <c r="W29" s="74">
        <v>-6.3291139240506333E-2</v>
      </c>
      <c r="X29" s="74">
        <v>-5.1948051948051965E-2</v>
      </c>
      <c r="Y29" s="74">
        <v>-6.4102564102564097E-2</v>
      </c>
      <c r="Z29" s="73">
        <v>1.4285714285714235E-2</v>
      </c>
      <c r="AA29" s="24">
        <v>-3.9473684210526327E-2</v>
      </c>
      <c r="AB29" s="74">
        <v>-6.7567567567567544E-2</v>
      </c>
      <c r="AC29" s="74">
        <v>-6.8493150684931559E-2</v>
      </c>
      <c r="AD29" s="74">
        <v>-8.2191780821917804E-2</v>
      </c>
      <c r="AE29" s="73">
        <v>-9.8591549295774628E-2</v>
      </c>
      <c r="AF29" s="24">
        <v>-8.2191780821917804E-2</v>
      </c>
      <c r="AG29" s="74">
        <v>0</v>
      </c>
      <c r="AH29" s="74">
        <v>0</v>
      </c>
      <c r="AI29" s="74">
        <v>1.4925373134328401E-2</v>
      </c>
      <c r="AJ29" s="73">
        <v>0</v>
      </c>
      <c r="AK29" s="24">
        <v>-9.7462686567164187</v>
      </c>
      <c r="AL29" s="74">
        <v>0</v>
      </c>
      <c r="AM29" s="74">
        <v>0</v>
      </c>
      <c r="AN29" s="74">
        <v>0</v>
      </c>
      <c r="AO29" s="73">
        <v>0</v>
      </c>
      <c r="AP29" s="24">
        <v>0</v>
      </c>
      <c r="AQ29" s="74">
        <v>0</v>
      </c>
      <c r="AR29" s="74">
        <v>0</v>
      </c>
    </row>
    <row r="30" spans="1:44" hidden="1">
      <c r="A30" s="72"/>
      <c r="B30" s="24"/>
      <c r="C30" s="74"/>
      <c r="D30" s="74"/>
      <c r="E30" s="74"/>
      <c r="F30" s="74"/>
      <c r="G30" s="24"/>
      <c r="H30" s="74"/>
      <c r="I30" s="74"/>
      <c r="J30" s="74"/>
      <c r="K30" s="73"/>
      <c r="L30" s="24"/>
      <c r="M30" s="74"/>
      <c r="N30" s="74"/>
      <c r="O30" s="74"/>
      <c r="P30" s="73"/>
      <c r="Q30" s="24"/>
      <c r="R30" s="74"/>
      <c r="S30" s="74"/>
      <c r="T30" s="74"/>
      <c r="U30" s="73"/>
      <c r="V30" s="24"/>
      <c r="W30" s="74"/>
      <c r="X30" s="74"/>
      <c r="Y30" s="74"/>
      <c r="Z30" s="73"/>
      <c r="AA30" s="24"/>
      <c r="AB30" s="74"/>
      <c r="AC30" s="74"/>
      <c r="AD30" s="74"/>
      <c r="AE30" s="73"/>
      <c r="AF30" s="24"/>
      <c r="AG30" s="74"/>
      <c r="AH30" s="74"/>
      <c r="AI30" s="74"/>
      <c r="AJ30" s="73"/>
      <c r="AK30" s="24"/>
      <c r="AL30" s="74"/>
      <c r="AM30" s="74"/>
      <c r="AN30" s="74"/>
      <c r="AO30" s="73"/>
      <c r="AP30" s="24"/>
      <c r="AQ30" s="74"/>
      <c r="AR30" s="74"/>
    </row>
    <row r="31" spans="1:44">
      <c r="A31" s="70" t="s">
        <v>186</v>
      </c>
      <c r="B31" s="39">
        <v>9.5000000000000001E-2</v>
      </c>
      <c r="C31" s="93">
        <v>3.6999999999999998E-2</v>
      </c>
      <c r="D31" s="93">
        <v>2.8000000000000001E-2</v>
      </c>
      <c r="E31" s="93">
        <v>3.1E-2</v>
      </c>
      <c r="F31" s="93">
        <v>2.9000000000000001E-2</v>
      </c>
      <c r="G31" s="105" t="s">
        <v>56</v>
      </c>
      <c r="H31" s="123" t="s">
        <v>47</v>
      </c>
      <c r="I31" s="123" t="s">
        <v>47</v>
      </c>
      <c r="J31" s="123" t="s">
        <v>47</v>
      </c>
      <c r="K31" s="123" t="s">
        <v>47</v>
      </c>
      <c r="L31" s="105" t="s">
        <v>56</v>
      </c>
      <c r="M31" s="123" t="s">
        <v>47</v>
      </c>
      <c r="N31" s="123" t="s">
        <v>47</v>
      </c>
      <c r="O31" s="123" t="s">
        <v>47</v>
      </c>
      <c r="P31" s="123" t="s">
        <v>47</v>
      </c>
      <c r="Q31" s="105" t="s">
        <v>56</v>
      </c>
      <c r="R31" s="93">
        <v>3.3000000000000002E-2</v>
      </c>
      <c r="S31" s="93">
        <v>2.8000000000000001E-2</v>
      </c>
      <c r="T31" s="93">
        <v>2.8000000000000001E-2</v>
      </c>
      <c r="U31" s="93">
        <v>2.8000000000000001E-2</v>
      </c>
      <c r="V31" s="39">
        <v>0.11600000000000001</v>
      </c>
      <c r="W31" s="93">
        <v>3.2000000000000001E-2</v>
      </c>
      <c r="X31" s="93">
        <v>3.9E-2</v>
      </c>
      <c r="Y31" s="93">
        <v>4.2000000000000003E-2</v>
      </c>
      <c r="Z31" s="93">
        <v>0.04</v>
      </c>
      <c r="AA31" s="39">
        <v>0.153</v>
      </c>
      <c r="AB31" s="93">
        <v>3.6999999999999998E-2</v>
      </c>
      <c r="AC31" s="93">
        <v>3.5000000000000003E-2</v>
      </c>
      <c r="AD31" s="93">
        <v>2.8000000000000001E-2</v>
      </c>
      <c r="AE31" s="93">
        <v>3.1000000000000007E-2</v>
      </c>
      <c r="AF31" s="39">
        <v>0.13100000000000001</v>
      </c>
      <c r="AG31" s="93">
        <v>0.03</v>
      </c>
      <c r="AH31" s="93">
        <v>2.8000000000000001E-2</v>
      </c>
      <c r="AI31" s="93">
        <v>2.8000000000000001E-2</v>
      </c>
      <c r="AJ31" s="93">
        <v>2.5000000000000001E-2</v>
      </c>
      <c r="AK31" s="39">
        <v>0.111</v>
      </c>
      <c r="AL31" s="93">
        <v>2.4E-2</v>
      </c>
      <c r="AM31" s="93">
        <v>2.4E-2</v>
      </c>
      <c r="AN31" s="93">
        <v>2.5999999999999999E-2</v>
      </c>
      <c r="AO31" s="93">
        <v>2.7E-2</v>
      </c>
      <c r="AP31" s="39">
        <v>0.10100000000000001</v>
      </c>
      <c r="AQ31" s="93">
        <v>2.9000000000000001E-2</v>
      </c>
      <c r="AR31" s="93">
        <v>2.4E-2</v>
      </c>
    </row>
    <row r="32" spans="1:44">
      <c r="A32" s="72"/>
      <c r="B32" s="24"/>
      <c r="C32" s="74"/>
      <c r="D32" s="74"/>
      <c r="E32" s="74"/>
      <c r="F32" s="74"/>
      <c r="G32" s="24"/>
      <c r="H32" s="74"/>
      <c r="I32" s="74"/>
      <c r="J32" s="74"/>
      <c r="K32" s="73"/>
      <c r="L32" s="24"/>
      <c r="M32" s="74"/>
      <c r="N32" s="74"/>
      <c r="O32" s="74"/>
      <c r="P32" s="73"/>
      <c r="Q32" s="24"/>
      <c r="R32" s="74"/>
      <c r="S32" s="74"/>
      <c r="T32" s="74"/>
      <c r="U32" s="73"/>
      <c r="V32" s="24"/>
      <c r="W32" s="74"/>
      <c r="X32" s="74"/>
      <c r="Y32" s="74"/>
      <c r="Z32" s="73"/>
      <c r="AA32" s="24"/>
      <c r="AB32" s="74"/>
      <c r="AC32" s="74"/>
      <c r="AD32" s="74"/>
      <c r="AE32" s="73"/>
      <c r="AF32" s="24"/>
      <c r="AG32" s="74"/>
      <c r="AH32" s="74"/>
      <c r="AI32" s="74"/>
      <c r="AJ32" s="73"/>
      <c r="AK32" s="24"/>
      <c r="AL32" s="74"/>
      <c r="AM32" s="74"/>
      <c r="AN32" s="74"/>
      <c r="AO32" s="73"/>
      <c r="AP32" s="24"/>
      <c r="AQ32" s="74"/>
      <c r="AR32" s="74"/>
    </row>
    <row r="33" spans="1:202">
      <c r="A33" s="70" t="s">
        <v>168</v>
      </c>
      <c r="B33" s="38">
        <v>963</v>
      </c>
      <c r="C33" s="70">
        <v>970</v>
      </c>
      <c r="D33" s="70">
        <v>982</v>
      </c>
      <c r="E33" s="70">
        <v>994</v>
      </c>
      <c r="F33" s="71">
        <v>1005</v>
      </c>
      <c r="G33" s="38">
        <v>1005</v>
      </c>
      <c r="H33" s="71">
        <v>1011</v>
      </c>
      <c r="I33" s="71">
        <v>1016</v>
      </c>
      <c r="J33" s="71">
        <v>1026</v>
      </c>
      <c r="K33" s="71">
        <v>1035</v>
      </c>
      <c r="L33" s="37">
        <v>1035</v>
      </c>
      <c r="M33" s="71">
        <v>1045</v>
      </c>
      <c r="N33" s="71">
        <v>1051</v>
      </c>
      <c r="O33" s="71">
        <v>1056</v>
      </c>
      <c r="P33" s="71">
        <v>1066</v>
      </c>
      <c r="Q33" s="37">
        <v>1066</v>
      </c>
      <c r="R33" s="71">
        <v>1079</v>
      </c>
      <c r="S33" s="71">
        <v>1088</v>
      </c>
      <c r="T33" s="71">
        <v>1100</v>
      </c>
      <c r="U33" s="71">
        <v>1111</v>
      </c>
      <c r="V33" s="37">
        <v>1111</v>
      </c>
      <c r="W33" s="71">
        <v>1121</v>
      </c>
      <c r="X33" s="71">
        <v>1136</v>
      </c>
      <c r="Y33" s="71">
        <v>1153</v>
      </c>
      <c r="Z33" s="71">
        <v>1169</v>
      </c>
      <c r="AA33" s="37">
        <v>1169</v>
      </c>
      <c r="AB33" s="71">
        <v>1185</v>
      </c>
      <c r="AC33" s="71">
        <v>1202</v>
      </c>
      <c r="AD33" s="71">
        <v>1230</v>
      </c>
      <c r="AE33" s="71">
        <v>1263</v>
      </c>
      <c r="AF33" s="37">
        <v>1263</v>
      </c>
      <c r="AG33" s="71">
        <v>1289</v>
      </c>
      <c r="AH33" s="71">
        <v>1308</v>
      </c>
      <c r="AI33" s="71">
        <v>1335</v>
      </c>
      <c r="AJ33" s="71">
        <v>1364</v>
      </c>
      <c r="AK33" s="37">
        <v>1364</v>
      </c>
      <c r="AL33" s="71">
        <v>1390</v>
      </c>
      <c r="AM33" s="71">
        <v>1418</v>
      </c>
      <c r="AN33" s="71">
        <v>1448</v>
      </c>
      <c r="AO33" s="71">
        <v>1479</v>
      </c>
      <c r="AP33" s="37">
        <v>1479</v>
      </c>
      <c r="AQ33" s="71">
        <v>1503</v>
      </c>
      <c r="AR33" s="71">
        <v>1521</v>
      </c>
    </row>
    <row r="34" spans="1:202">
      <c r="A34" s="72" t="s">
        <v>7</v>
      </c>
      <c r="B34" s="24"/>
      <c r="C34" s="73"/>
      <c r="D34" s="73">
        <v>1.2371134020618513E-2</v>
      </c>
      <c r="E34" s="73">
        <v>1.2219959266802416E-2</v>
      </c>
      <c r="F34" s="73">
        <v>1.1066398390342069E-2</v>
      </c>
      <c r="G34" s="24"/>
      <c r="H34" s="73">
        <v>5.9701492537314049E-3</v>
      </c>
      <c r="I34" s="73">
        <v>4.9455984174084922E-3</v>
      </c>
      <c r="J34" s="73">
        <v>9.8425196850393526E-3</v>
      </c>
      <c r="K34" s="73">
        <v>8.7719298245614308E-3</v>
      </c>
      <c r="L34" s="27"/>
      <c r="M34" s="73">
        <v>9.6618357487923134E-3</v>
      </c>
      <c r="N34" s="73">
        <v>5.7416267942582699E-3</v>
      </c>
      <c r="O34" s="73">
        <v>4.7573739295909689E-3</v>
      </c>
      <c r="P34" s="73">
        <v>9.4696969696970168E-3</v>
      </c>
      <c r="Q34" s="27"/>
      <c r="R34" s="73">
        <v>1.2195121951219523E-2</v>
      </c>
      <c r="S34" s="73">
        <v>8.3410565338275511E-3</v>
      </c>
      <c r="T34" s="73">
        <v>1.1029411764705843E-2</v>
      </c>
      <c r="U34" s="73">
        <v>1.0000000000000009E-2</v>
      </c>
      <c r="V34" s="27"/>
      <c r="W34" s="73">
        <v>9.0009000900090896E-3</v>
      </c>
      <c r="X34" s="73">
        <v>1.338090990187335E-2</v>
      </c>
      <c r="Y34" s="73">
        <v>1.4964788732394263E-2</v>
      </c>
      <c r="Z34" s="73">
        <v>1.3876843018213458E-2</v>
      </c>
      <c r="AA34" s="27"/>
      <c r="AB34" s="73">
        <v>1.3686911890504749E-2</v>
      </c>
      <c r="AC34" s="73">
        <v>1.4345991561181437E-2</v>
      </c>
      <c r="AD34" s="73">
        <v>2.3294509151414289E-2</v>
      </c>
      <c r="AE34" s="73">
        <v>2.6829268292682951E-2</v>
      </c>
      <c r="AF34" s="27"/>
      <c r="AG34" s="73">
        <v>2.0585906571654711E-2</v>
      </c>
      <c r="AH34" s="73">
        <v>1.4740108611326574E-2</v>
      </c>
      <c r="AI34" s="73">
        <v>2.0642201834862428E-2</v>
      </c>
      <c r="AJ34" s="73">
        <v>2.1722846441947663E-2</v>
      </c>
      <c r="AK34" s="27"/>
      <c r="AL34" s="73">
        <v>1.9061583577712593E-2</v>
      </c>
      <c r="AM34" s="73">
        <v>2.0143884892086295E-2</v>
      </c>
      <c r="AN34" s="73">
        <v>2.1156558533145242E-2</v>
      </c>
      <c r="AO34" s="73">
        <v>2.140883977900554E-2</v>
      </c>
      <c r="AP34" s="27"/>
      <c r="AQ34" s="73">
        <v>1.6227180527383478E-2</v>
      </c>
      <c r="AR34" s="73">
        <v>1.1976047904191711E-2</v>
      </c>
    </row>
    <row r="35" spans="1:202">
      <c r="A35" s="72" t="s">
        <v>8</v>
      </c>
      <c r="B35" s="24"/>
      <c r="C35" s="74"/>
      <c r="D35" s="74"/>
      <c r="E35" s="74"/>
      <c r="F35" s="74"/>
      <c r="G35" s="24">
        <v>4.3613707165109039E-2</v>
      </c>
      <c r="H35" s="74">
        <v>4.2268041237113474E-2</v>
      </c>
      <c r="I35" s="74">
        <v>3.4623217922606919E-2</v>
      </c>
      <c r="J35" s="74">
        <v>3.2193158953722323E-2</v>
      </c>
      <c r="K35" s="73">
        <v>2.9850746268656803E-2</v>
      </c>
      <c r="L35" s="24">
        <v>2.9850746268656803E-2</v>
      </c>
      <c r="M35" s="74">
        <v>3.3630069238377747E-2</v>
      </c>
      <c r="N35" s="74">
        <v>3.4448818897637734E-2</v>
      </c>
      <c r="O35" s="74">
        <v>2.9239766081871288E-2</v>
      </c>
      <c r="P35" s="73">
        <v>2.9951690821256038E-2</v>
      </c>
      <c r="Q35" s="24">
        <v>2.9951690821256038E-2</v>
      </c>
      <c r="R35" s="74">
        <v>3.2535885167464196E-2</v>
      </c>
      <c r="S35" s="74">
        <v>3.520456707897246E-2</v>
      </c>
      <c r="T35" s="74">
        <v>4.1666666666666741E-2</v>
      </c>
      <c r="U35" s="73">
        <v>4.2213883677298281E-2</v>
      </c>
      <c r="V35" s="24">
        <v>4.2213883677298281E-2</v>
      </c>
      <c r="W35" s="74">
        <v>3.8924930491195608E-2</v>
      </c>
      <c r="X35" s="74">
        <v>4.4117647058823595E-2</v>
      </c>
      <c r="Y35" s="74">
        <v>4.8181818181818103E-2</v>
      </c>
      <c r="Z35" s="73">
        <v>5.2205220522052231E-2</v>
      </c>
      <c r="AA35" s="24">
        <v>5.2205220522052231E-2</v>
      </c>
      <c r="AB35" s="74">
        <v>5.7091882247992887E-2</v>
      </c>
      <c r="AC35" s="74">
        <v>5.8098591549295753E-2</v>
      </c>
      <c r="AD35" s="74">
        <v>6.6782307025151866E-2</v>
      </c>
      <c r="AE35" s="73">
        <v>8.0410607356715236E-2</v>
      </c>
      <c r="AF35" s="24">
        <v>8.0410607356715236E-2</v>
      </c>
      <c r="AG35" s="74">
        <v>8.7763713080168726E-2</v>
      </c>
      <c r="AH35" s="74">
        <v>8.8186356073211236E-2</v>
      </c>
      <c r="AI35" s="74">
        <v>8.5365853658536661E-2</v>
      </c>
      <c r="AJ35" s="73">
        <v>7.9968329374505043E-2</v>
      </c>
      <c r="AK35" s="24">
        <v>7.9968329374505043E-2</v>
      </c>
      <c r="AL35" s="74">
        <v>7.8355314197051884E-2</v>
      </c>
      <c r="AM35" s="74">
        <v>8.4097859327217028E-2</v>
      </c>
      <c r="AN35" s="74">
        <v>8.4644194756554381E-2</v>
      </c>
      <c r="AO35" s="73">
        <v>8.4310850439882623E-2</v>
      </c>
      <c r="AP35" s="24">
        <v>8.4310850439882623E-2</v>
      </c>
      <c r="AQ35" s="74">
        <v>8.1294964028777006E-2</v>
      </c>
      <c r="AR35" s="74">
        <v>7.2637517630465442E-2</v>
      </c>
    </row>
    <row r="36" spans="1:202">
      <c r="A36" s="72"/>
      <c r="B36" s="24"/>
      <c r="C36" s="74"/>
      <c r="D36" s="74"/>
      <c r="E36" s="74"/>
      <c r="F36" s="74"/>
      <c r="G36" s="24"/>
      <c r="H36" s="74"/>
      <c r="I36" s="74"/>
      <c r="J36" s="74"/>
      <c r="K36" s="73"/>
      <c r="L36" s="24"/>
      <c r="M36" s="74"/>
      <c r="N36" s="74"/>
      <c r="O36" s="74"/>
      <c r="P36" s="73"/>
      <c r="Q36" s="24"/>
      <c r="R36" s="74"/>
      <c r="S36" s="74"/>
      <c r="T36" s="74"/>
      <c r="U36" s="73"/>
      <c r="V36" s="24"/>
      <c r="W36" s="74"/>
      <c r="X36" s="74"/>
      <c r="Y36" s="74"/>
      <c r="Z36" s="73"/>
      <c r="AA36" s="24"/>
      <c r="AB36" s="74"/>
      <c r="AC36" s="74"/>
      <c r="AD36" s="74"/>
      <c r="AE36" s="73"/>
      <c r="AF36" s="24"/>
      <c r="AG36" s="74"/>
      <c r="AH36" s="74"/>
      <c r="AI36" s="74"/>
      <c r="AJ36" s="73"/>
      <c r="AK36" s="24"/>
      <c r="AL36" s="74"/>
      <c r="AM36" s="74"/>
      <c r="AN36" s="74"/>
      <c r="AO36" s="73"/>
      <c r="AP36" s="24"/>
      <c r="AQ36" s="74"/>
      <c r="AR36" s="74"/>
    </row>
    <row r="37" spans="1:202" ht="15.75">
      <c r="A37" s="70" t="s">
        <v>165</v>
      </c>
      <c r="B37" s="153" t="s">
        <v>164</v>
      </c>
      <c r="C37" s="74"/>
      <c r="D37" s="74"/>
      <c r="E37" s="74"/>
      <c r="F37" s="74"/>
      <c r="G37" s="153" t="s">
        <v>164</v>
      </c>
      <c r="H37" s="74"/>
      <c r="I37" s="74"/>
      <c r="J37" s="74"/>
      <c r="K37" s="73"/>
      <c r="L37" s="153" t="s">
        <v>164</v>
      </c>
      <c r="M37" s="74"/>
      <c r="N37" s="74"/>
      <c r="O37" s="74"/>
      <c r="P37" s="73"/>
      <c r="Q37" s="153" t="s">
        <v>164</v>
      </c>
      <c r="R37" s="74"/>
      <c r="S37" s="74"/>
      <c r="T37" s="74"/>
      <c r="U37" s="73"/>
      <c r="V37" s="153" t="s">
        <v>164</v>
      </c>
      <c r="W37" s="74"/>
      <c r="X37" s="74"/>
      <c r="Y37" s="74"/>
      <c r="Z37" s="73"/>
      <c r="AA37" s="153" t="s">
        <v>164</v>
      </c>
      <c r="AB37" s="152" t="s">
        <v>164</v>
      </c>
      <c r="AC37" s="152" t="s">
        <v>164</v>
      </c>
      <c r="AD37" s="152" t="s">
        <v>164</v>
      </c>
      <c r="AE37" s="152" t="s">
        <v>164</v>
      </c>
      <c r="AF37" s="153" t="s">
        <v>164</v>
      </c>
      <c r="AG37" s="152" t="s">
        <v>164</v>
      </c>
      <c r="AH37" s="152" t="s">
        <v>164</v>
      </c>
      <c r="AI37" s="152" t="s">
        <v>164</v>
      </c>
      <c r="AJ37" s="152" t="s">
        <v>164</v>
      </c>
      <c r="AK37" s="153" t="s">
        <v>164</v>
      </c>
      <c r="AL37" s="71">
        <v>11</v>
      </c>
      <c r="AM37" s="71">
        <v>78</v>
      </c>
      <c r="AN37" s="71">
        <v>177</v>
      </c>
      <c r="AO37" s="71">
        <v>244</v>
      </c>
      <c r="AP37" s="37">
        <v>244</v>
      </c>
      <c r="AQ37" s="71">
        <v>290</v>
      </c>
      <c r="AR37" s="71">
        <v>323</v>
      </c>
    </row>
    <row r="38" spans="1:202">
      <c r="A38" s="72" t="s">
        <v>7</v>
      </c>
      <c r="B38" s="24"/>
      <c r="C38" s="74"/>
      <c r="D38" s="74"/>
      <c r="E38" s="74"/>
      <c r="F38" s="74"/>
      <c r="G38" s="24"/>
      <c r="H38" s="74"/>
      <c r="I38" s="74"/>
      <c r="J38" s="74"/>
      <c r="K38" s="73"/>
      <c r="L38" s="24"/>
      <c r="M38" s="74"/>
      <c r="N38" s="74"/>
      <c r="O38" s="74"/>
      <c r="P38" s="73"/>
      <c r="Q38" s="24"/>
      <c r="R38" s="74"/>
      <c r="S38" s="74"/>
      <c r="T38" s="74"/>
      <c r="U38" s="73"/>
      <c r="V38" s="24"/>
      <c r="W38" s="74"/>
      <c r="X38" s="74"/>
      <c r="Y38" s="74"/>
      <c r="Z38" s="73"/>
      <c r="AA38" s="24"/>
      <c r="AB38" s="74"/>
      <c r="AC38" s="74"/>
      <c r="AD38" s="74"/>
      <c r="AE38" s="73"/>
      <c r="AF38" s="24"/>
      <c r="AG38" s="74"/>
      <c r="AH38" s="74"/>
      <c r="AI38" s="74"/>
      <c r="AJ38" s="73"/>
      <c r="AK38" s="24"/>
      <c r="AL38" s="74"/>
      <c r="AM38" s="73">
        <v>6.0909090909090908</v>
      </c>
      <c r="AN38" s="73">
        <v>1.2692307692307692</v>
      </c>
      <c r="AO38" s="73">
        <v>0.37853107344632764</v>
      </c>
      <c r="AP38" s="24"/>
      <c r="AQ38" s="73">
        <v>0.18852459016393452</v>
      </c>
      <c r="AR38" s="73">
        <v>0.11379310344827576</v>
      </c>
    </row>
    <row r="39" spans="1:202">
      <c r="A39" s="72" t="s">
        <v>8</v>
      </c>
      <c r="B39" s="24"/>
      <c r="C39" s="74"/>
      <c r="D39" s="74"/>
      <c r="E39" s="74"/>
      <c r="F39" s="74"/>
      <c r="G39" s="24"/>
      <c r="H39" s="74"/>
      <c r="I39" s="74"/>
      <c r="J39" s="74"/>
      <c r="K39" s="73"/>
      <c r="L39" s="24"/>
      <c r="M39" s="74"/>
      <c r="N39" s="74"/>
      <c r="O39" s="74"/>
      <c r="P39" s="73"/>
      <c r="Q39" s="24"/>
      <c r="R39" s="74"/>
      <c r="S39" s="74"/>
      <c r="T39" s="74"/>
      <c r="U39" s="73"/>
      <c r="V39" s="24"/>
      <c r="W39" s="74"/>
      <c r="X39" s="74"/>
      <c r="Y39" s="74"/>
      <c r="Z39" s="73"/>
      <c r="AA39" s="24"/>
      <c r="AB39" s="74"/>
      <c r="AC39" s="74"/>
      <c r="AD39" s="74"/>
      <c r="AE39" s="73"/>
      <c r="AF39" s="24"/>
      <c r="AG39" s="74"/>
      <c r="AH39" s="74"/>
      <c r="AI39" s="74"/>
      <c r="AJ39" s="73"/>
      <c r="AK39" s="24"/>
      <c r="AL39" s="74"/>
      <c r="AM39" s="74"/>
      <c r="AN39" s="74"/>
      <c r="AO39" s="73"/>
      <c r="AP39" s="24"/>
      <c r="AQ39" s="74">
        <v>25.363636363636363</v>
      </c>
      <c r="AR39" s="74">
        <v>3.1410256410256414</v>
      </c>
    </row>
    <row r="40" spans="1:202">
      <c r="A40" s="72"/>
      <c r="B40" s="24"/>
      <c r="C40" s="74"/>
      <c r="D40" s="74"/>
      <c r="E40" s="74"/>
      <c r="F40" s="74"/>
      <c r="G40" s="24"/>
      <c r="H40" s="74"/>
      <c r="I40" s="74"/>
      <c r="J40" s="74"/>
      <c r="K40" s="73"/>
      <c r="L40" s="24"/>
      <c r="M40" s="74"/>
      <c r="N40" s="74"/>
      <c r="O40" s="74"/>
      <c r="P40" s="73"/>
      <c r="Q40" s="24"/>
      <c r="R40" s="74"/>
      <c r="S40" s="74"/>
      <c r="T40" s="74"/>
      <c r="U40" s="73"/>
      <c r="V40" s="24"/>
      <c r="W40" s="74"/>
      <c r="X40" s="74"/>
      <c r="Y40" s="74"/>
      <c r="Z40" s="73"/>
      <c r="AA40" s="24"/>
      <c r="AB40" s="74"/>
      <c r="AC40" s="74"/>
      <c r="AD40" s="74"/>
      <c r="AE40" s="73"/>
      <c r="AF40" s="24"/>
      <c r="AG40" s="74"/>
      <c r="AH40" s="74"/>
      <c r="AI40" s="74"/>
      <c r="AJ40" s="73"/>
      <c r="AK40" s="24"/>
      <c r="AL40" s="74"/>
      <c r="AM40" s="74"/>
      <c r="AN40" s="74"/>
      <c r="AO40" s="73"/>
      <c r="AP40" s="24"/>
      <c r="AQ40" s="74"/>
      <c r="AR40" s="74"/>
    </row>
    <row r="41" spans="1:202" s="2" customFormat="1">
      <c r="A41" s="70" t="s">
        <v>169</v>
      </c>
      <c r="B41" s="64">
        <v>64</v>
      </c>
      <c r="C41" s="77">
        <v>68</v>
      </c>
      <c r="D41" s="77">
        <v>66</v>
      </c>
      <c r="E41" s="77">
        <v>67</v>
      </c>
      <c r="F41" s="77">
        <v>66</v>
      </c>
      <c r="G41" s="64">
        <v>67</v>
      </c>
      <c r="H41" s="77">
        <v>67</v>
      </c>
      <c r="I41" s="77">
        <v>67</v>
      </c>
      <c r="J41" s="77">
        <v>70</v>
      </c>
      <c r="K41" s="71">
        <v>70</v>
      </c>
      <c r="L41" s="28">
        <v>69</v>
      </c>
      <c r="M41" s="77">
        <v>73</v>
      </c>
      <c r="N41" s="77">
        <v>72</v>
      </c>
      <c r="O41" s="77">
        <v>76</v>
      </c>
      <c r="P41" s="71">
        <v>78</v>
      </c>
      <c r="Q41" s="28">
        <v>75</v>
      </c>
      <c r="R41" s="77">
        <v>79</v>
      </c>
      <c r="S41" s="77">
        <v>80</v>
      </c>
      <c r="T41" s="77">
        <v>81</v>
      </c>
      <c r="U41" s="71">
        <v>81</v>
      </c>
      <c r="V41" s="28">
        <v>80</v>
      </c>
      <c r="W41" s="77">
        <v>84</v>
      </c>
      <c r="X41" s="77">
        <v>80</v>
      </c>
      <c r="Y41" s="77">
        <v>80</v>
      </c>
      <c r="Z41" s="71">
        <v>80</v>
      </c>
      <c r="AA41" s="28">
        <v>81</v>
      </c>
      <c r="AB41" s="77">
        <v>83</v>
      </c>
      <c r="AC41" s="77">
        <v>85</v>
      </c>
      <c r="AD41" s="77">
        <v>86</v>
      </c>
      <c r="AE41" s="71">
        <v>82</v>
      </c>
      <c r="AF41" s="28">
        <v>84</v>
      </c>
      <c r="AG41" s="77">
        <v>82</v>
      </c>
      <c r="AH41" s="77">
        <v>84</v>
      </c>
      <c r="AI41" s="77">
        <v>85</v>
      </c>
      <c r="AJ41" s="71">
        <v>85</v>
      </c>
      <c r="AK41" s="28">
        <v>84</v>
      </c>
      <c r="AL41" s="77">
        <v>87</v>
      </c>
      <c r="AM41" s="77">
        <v>88</v>
      </c>
      <c r="AN41" s="77">
        <v>88</v>
      </c>
      <c r="AO41" s="71">
        <v>89</v>
      </c>
      <c r="AP41" s="28">
        <v>88</v>
      </c>
      <c r="AQ41" s="77">
        <v>91</v>
      </c>
      <c r="AR41" s="77">
        <v>90</v>
      </c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</row>
    <row r="42" spans="1:202">
      <c r="A42" s="72" t="s">
        <v>7</v>
      </c>
      <c r="B42" s="24"/>
      <c r="C42" s="73"/>
      <c r="D42" s="73">
        <v>-2.9411764705882359E-2</v>
      </c>
      <c r="E42" s="73">
        <v>1.5151515151515138E-2</v>
      </c>
      <c r="F42" s="73">
        <v>-1.4925373134328401E-2</v>
      </c>
      <c r="G42" s="24"/>
      <c r="H42" s="73">
        <v>1.5151515151515138E-2</v>
      </c>
      <c r="I42" s="73">
        <v>0</v>
      </c>
      <c r="J42" s="73">
        <v>4.4776119402984982E-2</v>
      </c>
      <c r="K42" s="73">
        <v>0</v>
      </c>
      <c r="L42" s="27"/>
      <c r="M42" s="73">
        <v>4.2857142857142927E-2</v>
      </c>
      <c r="N42" s="73">
        <v>-1.3698630136986356E-2</v>
      </c>
      <c r="O42" s="73">
        <v>5.555555555555558E-2</v>
      </c>
      <c r="P42" s="73">
        <v>2.6315789473684292E-2</v>
      </c>
      <c r="Q42" s="27"/>
      <c r="R42" s="73">
        <v>1.2820512820512775E-2</v>
      </c>
      <c r="S42" s="73">
        <v>1.2658227848101333E-2</v>
      </c>
      <c r="T42" s="73">
        <v>1.2499999999999956E-2</v>
      </c>
      <c r="U42" s="73">
        <v>0</v>
      </c>
      <c r="V42" s="27"/>
      <c r="W42" s="73">
        <v>3.7037037037036979E-2</v>
      </c>
      <c r="X42" s="73">
        <v>-4.7619047619047672E-2</v>
      </c>
      <c r="Y42" s="73">
        <v>0</v>
      </c>
      <c r="Z42" s="73">
        <v>0</v>
      </c>
      <c r="AA42" s="27"/>
      <c r="AB42" s="73">
        <v>3.7500000000000089E-2</v>
      </c>
      <c r="AC42" s="73">
        <v>2.4096385542168752E-2</v>
      </c>
      <c r="AD42" s="73">
        <v>1.1764705882352899E-2</v>
      </c>
      <c r="AE42" s="73">
        <v>-4.6511627906976716E-2</v>
      </c>
      <c r="AF42" s="27"/>
      <c r="AG42" s="73">
        <v>0</v>
      </c>
      <c r="AH42" s="73">
        <v>2.4390243902439046E-2</v>
      </c>
      <c r="AI42" s="73">
        <v>1.1904761904761862E-2</v>
      </c>
      <c r="AJ42" s="73">
        <v>0</v>
      </c>
      <c r="AK42" s="27"/>
      <c r="AL42" s="73">
        <v>2.3529411764705799E-2</v>
      </c>
      <c r="AM42" s="73">
        <v>1.1494252873563315E-2</v>
      </c>
      <c r="AN42" s="73">
        <v>0</v>
      </c>
      <c r="AO42" s="73">
        <v>1.1363636363636465E-2</v>
      </c>
      <c r="AP42" s="27"/>
      <c r="AQ42" s="73">
        <v>2.2471910112359605E-2</v>
      </c>
      <c r="AR42" s="73">
        <v>-1.098901098901095E-2</v>
      </c>
    </row>
    <row r="43" spans="1:202">
      <c r="A43" s="72" t="s">
        <v>8</v>
      </c>
      <c r="B43" s="24"/>
      <c r="C43" s="74"/>
      <c r="D43" s="74"/>
      <c r="E43" s="74"/>
      <c r="F43" s="74"/>
      <c r="G43" s="24">
        <v>4.6875E-2</v>
      </c>
      <c r="H43" s="74">
        <v>-1.4705882352941124E-2</v>
      </c>
      <c r="I43" s="74">
        <v>1.5151515151515138E-2</v>
      </c>
      <c r="J43" s="74">
        <v>4.4776119402984982E-2</v>
      </c>
      <c r="K43" s="73">
        <v>6.0606060606060552E-2</v>
      </c>
      <c r="L43" s="24">
        <v>2.9850746268656803E-2</v>
      </c>
      <c r="M43" s="73">
        <v>8.9552238805970186E-2</v>
      </c>
      <c r="N43" s="74">
        <v>7.4626865671641784E-2</v>
      </c>
      <c r="O43" s="74">
        <v>8.5714285714285632E-2</v>
      </c>
      <c r="P43" s="73">
        <v>0.11428571428571432</v>
      </c>
      <c r="Q43" s="24">
        <v>8.6956521739130377E-2</v>
      </c>
      <c r="R43" s="73">
        <v>8.2191780821917915E-2</v>
      </c>
      <c r="S43" s="74">
        <v>0.11111111111111116</v>
      </c>
      <c r="T43" s="74">
        <v>6.578947368421062E-2</v>
      </c>
      <c r="U43" s="73">
        <v>3.8461538461538547E-2</v>
      </c>
      <c r="V43" s="24">
        <v>6.6666666666666652E-2</v>
      </c>
      <c r="W43" s="73">
        <v>6.3291139240506222E-2</v>
      </c>
      <c r="X43" s="74">
        <v>0</v>
      </c>
      <c r="Y43" s="74">
        <v>-1.2345679012345734E-2</v>
      </c>
      <c r="Z43" s="73">
        <v>-1.2345679012345734E-2</v>
      </c>
      <c r="AA43" s="24">
        <v>1.2499999999999956E-2</v>
      </c>
      <c r="AB43" s="73">
        <v>-1.1904761904761862E-2</v>
      </c>
      <c r="AC43" s="74">
        <v>6.25E-2</v>
      </c>
      <c r="AD43" s="74">
        <v>7.4999999999999956E-2</v>
      </c>
      <c r="AE43" s="73">
        <v>2.4999999999999911E-2</v>
      </c>
      <c r="AF43" s="24">
        <v>3.7037037037036979E-2</v>
      </c>
      <c r="AG43" s="73">
        <v>-1.2048192771084376E-2</v>
      </c>
      <c r="AH43" s="74">
        <v>-1.1764705882352899E-2</v>
      </c>
      <c r="AI43" s="74">
        <v>-1.1627906976744207E-2</v>
      </c>
      <c r="AJ43" s="73">
        <v>3.6585365853658569E-2</v>
      </c>
      <c r="AK43" s="24">
        <v>0</v>
      </c>
      <c r="AL43" s="73">
        <v>6.0975609756097615E-2</v>
      </c>
      <c r="AM43" s="74">
        <v>4.7619047619047672E-2</v>
      </c>
      <c r="AN43" s="74">
        <v>3.529411764705892E-2</v>
      </c>
      <c r="AO43" s="73">
        <v>4.705882352941182E-2</v>
      </c>
      <c r="AP43" s="24">
        <v>4.7619047619047672E-2</v>
      </c>
      <c r="AQ43" s="73">
        <v>4.5977011494252817E-2</v>
      </c>
      <c r="AR43" s="74">
        <v>2.2727272727272707E-2</v>
      </c>
    </row>
    <row r="44" spans="1:202" ht="25.5">
      <c r="A44" s="106" t="s">
        <v>82</v>
      </c>
      <c r="B44" s="103">
        <v>1.7</v>
      </c>
      <c r="C44" s="83">
        <v>1.9</v>
      </c>
      <c r="D44" s="83">
        <v>2</v>
      </c>
      <c r="E44" s="83">
        <v>2.1</v>
      </c>
      <c r="F44" s="83">
        <v>2.2000000000000002</v>
      </c>
      <c r="G44" s="103">
        <v>2.2000000000000002</v>
      </c>
      <c r="H44" s="83">
        <v>2.2999999999999998</v>
      </c>
      <c r="I44" s="83">
        <v>2.4</v>
      </c>
      <c r="J44" s="83">
        <v>2.5</v>
      </c>
      <c r="K44" s="83">
        <v>2.7</v>
      </c>
      <c r="L44" s="104">
        <v>2.7</v>
      </c>
      <c r="M44" s="83">
        <v>3</v>
      </c>
      <c r="N44" s="83">
        <v>3.4</v>
      </c>
      <c r="O44" s="83">
        <v>3.8</v>
      </c>
      <c r="P44" s="83">
        <v>4.3</v>
      </c>
      <c r="Q44" s="104">
        <v>4.3</v>
      </c>
      <c r="R44" s="83">
        <v>4.8</v>
      </c>
      <c r="S44" s="83">
        <v>5.3</v>
      </c>
      <c r="T44" s="83">
        <v>6</v>
      </c>
      <c r="U44" s="83">
        <v>6.7</v>
      </c>
      <c r="V44" s="104">
        <v>6.7</v>
      </c>
      <c r="W44" s="83">
        <v>7.5</v>
      </c>
      <c r="X44" s="83">
        <v>8.3000000000000007</v>
      </c>
      <c r="Y44" s="83">
        <v>9</v>
      </c>
      <c r="Z44" s="83">
        <v>9.6</v>
      </c>
      <c r="AA44" s="104">
        <v>9.6</v>
      </c>
      <c r="AB44" s="83">
        <v>10.4</v>
      </c>
      <c r="AC44" s="83">
        <v>15.2</v>
      </c>
      <c r="AD44" s="83">
        <v>17.3</v>
      </c>
      <c r="AE44" s="83">
        <v>18.100000000000001</v>
      </c>
      <c r="AF44" s="104">
        <v>18.100000000000001</v>
      </c>
      <c r="AG44" s="83">
        <v>20</v>
      </c>
      <c r="AH44" s="151">
        <v>21.9</v>
      </c>
      <c r="AI44" s="151">
        <v>24</v>
      </c>
      <c r="AJ44" s="83">
        <v>32.5</v>
      </c>
      <c r="AK44" s="104">
        <v>32.5</v>
      </c>
      <c r="AL44" s="83">
        <v>33.200000000000003</v>
      </c>
      <c r="AM44" s="151">
        <v>34.9</v>
      </c>
      <c r="AN44" s="151">
        <v>36.700000000000003</v>
      </c>
      <c r="AO44" s="83">
        <v>37.799999999999997</v>
      </c>
      <c r="AP44" s="104">
        <v>37.799999999999997</v>
      </c>
      <c r="AQ44" s="83">
        <v>38.9</v>
      </c>
      <c r="AR44" s="151">
        <v>40.200000000000003</v>
      </c>
    </row>
    <row r="45" spans="1:202">
      <c r="A45" s="72" t="s">
        <v>7</v>
      </c>
      <c r="B45" s="24"/>
      <c r="C45" s="73"/>
      <c r="D45" s="73">
        <v>5.2631578947368363E-2</v>
      </c>
      <c r="E45" s="73">
        <v>5.0000000000000044E-2</v>
      </c>
      <c r="F45" s="73">
        <v>4.7619047619047672E-2</v>
      </c>
      <c r="G45" s="24"/>
      <c r="H45" s="73">
        <v>4.5454545454545192E-2</v>
      </c>
      <c r="I45" s="73">
        <v>4.3478260869565188E-2</v>
      </c>
      <c r="J45" s="73">
        <v>4.1666666666666741E-2</v>
      </c>
      <c r="K45" s="73">
        <v>8.0000000000000071E-2</v>
      </c>
      <c r="L45" s="27"/>
      <c r="M45" s="73">
        <v>0.11111111111111094</v>
      </c>
      <c r="N45" s="73">
        <v>0.1333333333333333</v>
      </c>
      <c r="O45" s="73">
        <v>0.11764705882352944</v>
      </c>
      <c r="P45" s="73">
        <v>0.13157894736842102</v>
      </c>
      <c r="Q45" s="27"/>
      <c r="R45" s="73">
        <v>0.11627906976744184</v>
      </c>
      <c r="S45" s="73">
        <v>0.10416666666666674</v>
      </c>
      <c r="T45" s="73">
        <v>0.13207547169811318</v>
      </c>
      <c r="U45" s="73">
        <v>0.1166666666666667</v>
      </c>
      <c r="V45" s="27"/>
      <c r="W45" s="73">
        <v>0.11940298507462677</v>
      </c>
      <c r="X45" s="73">
        <v>0.10666666666666669</v>
      </c>
      <c r="Y45" s="73">
        <v>8.43373493975903E-2</v>
      </c>
      <c r="Z45" s="73">
        <v>6.6666666666666652E-2</v>
      </c>
      <c r="AA45" s="27"/>
      <c r="AB45" s="73">
        <v>8.3333333333333481E-2</v>
      </c>
      <c r="AC45" s="73">
        <v>0.46153846153846145</v>
      </c>
      <c r="AD45" s="73">
        <v>0.13815789473684226</v>
      </c>
      <c r="AE45" s="73">
        <v>4.6242774566473965E-2</v>
      </c>
      <c r="AF45" s="27"/>
      <c r="AG45" s="73">
        <v>0.10497237569060758</v>
      </c>
      <c r="AH45" s="73">
        <v>9.4999999999999973E-2</v>
      </c>
      <c r="AI45" s="73">
        <v>9.5890410958904271E-2</v>
      </c>
      <c r="AJ45" s="73">
        <v>0.35416666666666674</v>
      </c>
      <c r="AK45" s="27"/>
      <c r="AL45" s="73">
        <v>2.1538461538461728E-2</v>
      </c>
      <c r="AM45" s="73">
        <v>5.1204819277108404E-2</v>
      </c>
      <c r="AN45" s="73">
        <v>5.157593123209181E-2</v>
      </c>
      <c r="AO45" s="73">
        <v>2.9972752043596618E-2</v>
      </c>
      <c r="AP45" s="27"/>
      <c r="AQ45" s="73">
        <v>2.9100529100529071E-2</v>
      </c>
      <c r="AR45" s="73">
        <v>3.3419023136247006E-2</v>
      </c>
    </row>
    <row r="46" spans="1:202">
      <c r="A46" s="72" t="s">
        <v>8</v>
      </c>
      <c r="B46" s="24"/>
      <c r="C46" s="74"/>
      <c r="D46" s="74"/>
      <c r="E46" s="74"/>
      <c r="F46" s="74"/>
      <c r="G46" s="24">
        <v>0.29411764705882359</v>
      </c>
      <c r="H46" s="74">
        <v>0.21052631578947367</v>
      </c>
      <c r="I46" s="74">
        <v>0.19999999999999996</v>
      </c>
      <c r="J46" s="74">
        <v>0.19047619047619047</v>
      </c>
      <c r="K46" s="73">
        <v>0.22727272727272729</v>
      </c>
      <c r="L46" s="24">
        <v>0.22727272727272729</v>
      </c>
      <c r="M46" s="74">
        <v>0.30434782608695654</v>
      </c>
      <c r="N46" s="74">
        <v>0.41666666666666674</v>
      </c>
      <c r="O46" s="74">
        <v>0.52</v>
      </c>
      <c r="P46" s="73">
        <v>0.59259259259259234</v>
      </c>
      <c r="Q46" s="24">
        <v>0.59259259259259234</v>
      </c>
      <c r="R46" s="74">
        <v>0.59999999999999987</v>
      </c>
      <c r="S46" s="74">
        <v>0.55882352941176472</v>
      </c>
      <c r="T46" s="74">
        <v>0.57894736842105265</v>
      </c>
      <c r="U46" s="73">
        <v>0.55813953488372103</v>
      </c>
      <c r="V46" s="24">
        <v>0.55813953488372103</v>
      </c>
      <c r="W46" s="74">
        <v>0.5625</v>
      </c>
      <c r="X46" s="74">
        <v>0.5660377358490567</v>
      </c>
      <c r="Y46" s="74">
        <v>0.5</v>
      </c>
      <c r="Z46" s="73">
        <v>0.43283582089552231</v>
      </c>
      <c r="AA46" s="24">
        <v>0.43283582089552231</v>
      </c>
      <c r="AB46" s="74">
        <v>0.38666666666666671</v>
      </c>
      <c r="AC46" s="74">
        <v>0.83132530120481896</v>
      </c>
      <c r="AD46" s="74">
        <v>0.92222222222222228</v>
      </c>
      <c r="AE46" s="73">
        <v>0.88541666666666696</v>
      </c>
      <c r="AF46" s="24">
        <v>0.88541666666666696</v>
      </c>
      <c r="AG46" s="74">
        <v>0.92307692307692291</v>
      </c>
      <c r="AH46" s="74">
        <v>0.4407894736842104</v>
      </c>
      <c r="AI46" s="74">
        <v>0.38728323699421963</v>
      </c>
      <c r="AJ46" s="73">
        <v>0.79558011049723754</v>
      </c>
      <c r="AK46" s="24">
        <v>0.79558011049723754</v>
      </c>
      <c r="AL46" s="74">
        <v>0.66000000000000014</v>
      </c>
      <c r="AM46" s="74">
        <v>0.59360730593607314</v>
      </c>
      <c r="AN46" s="74">
        <v>0.52916666666666679</v>
      </c>
      <c r="AO46" s="73">
        <v>0.1630769230769229</v>
      </c>
      <c r="AP46" s="24">
        <v>0.1630769230769229</v>
      </c>
      <c r="AQ46" s="74">
        <v>0.17168674698795172</v>
      </c>
      <c r="AR46" s="74">
        <v>0.15186246418338123</v>
      </c>
    </row>
    <row r="47" spans="1:202">
      <c r="A47" s="72"/>
      <c r="B47" s="24"/>
      <c r="C47" s="74"/>
      <c r="D47" s="74"/>
      <c r="E47" s="74"/>
      <c r="F47" s="74"/>
      <c r="G47" s="24"/>
      <c r="H47" s="74"/>
      <c r="I47" s="74"/>
      <c r="J47" s="74"/>
      <c r="K47" s="73"/>
      <c r="L47" s="24"/>
      <c r="M47" s="74"/>
      <c r="N47" s="74"/>
      <c r="O47" s="74"/>
      <c r="P47" s="73"/>
      <c r="Q47" s="24"/>
      <c r="R47" s="74"/>
      <c r="S47" s="74"/>
      <c r="T47" s="74"/>
      <c r="U47" s="73"/>
      <c r="V47" s="24"/>
      <c r="W47" s="74"/>
      <c r="X47" s="74"/>
      <c r="Y47" s="74"/>
      <c r="Z47" s="73"/>
      <c r="AA47" s="24"/>
      <c r="AB47" s="74"/>
      <c r="AC47" s="74"/>
      <c r="AD47" s="74"/>
      <c r="AE47" s="73"/>
      <c r="AF47" s="24"/>
      <c r="AG47" s="74"/>
      <c r="AH47" s="74"/>
      <c r="AI47" s="74"/>
      <c r="AJ47" s="73"/>
      <c r="AK47" s="24"/>
      <c r="AL47" s="74"/>
      <c r="AM47" s="74"/>
      <c r="AN47" s="74"/>
      <c r="AO47" s="73"/>
      <c r="AP47" s="24"/>
      <c r="AQ47" s="74"/>
      <c r="AR47" s="74"/>
    </row>
    <row r="48" spans="1:202" s="2" customFormat="1">
      <c r="A48" s="70" t="s">
        <v>18</v>
      </c>
      <c r="B48" s="38">
        <v>7614</v>
      </c>
      <c r="C48" s="82" t="s">
        <v>56</v>
      </c>
      <c r="D48" s="82" t="s">
        <v>56</v>
      </c>
      <c r="E48" s="82" t="s">
        <v>56</v>
      </c>
      <c r="F48" s="82" t="s">
        <v>56</v>
      </c>
      <c r="G48" s="38">
        <v>7530</v>
      </c>
      <c r="H48" s="123" t="s">
        <v>47</v>
      </c>
      <c r="I48" s="123" t="s">
        <v>47</v>
      </c>
      <c r="J48" s="123" t="s">
        <v>47</v>
      </c>
      <c r="K48" s="123" t="s">
        <v>47</v>
      </c>
      <c r="L48" s="38">
        <v>7364</v>
      </c>
      <c r="M48" s="123" t="s">
        <v>47</v>
      </c>
      <c r="N48" s="123" t="s">
        <v>47</v>
      </c>
      <c r="O48" s="123" t="s">
        <v>47</v>
      </c>
      <c r="P48" s="123" t="s">
        <v>47</v>
      </c>
      <c r="Q48" s="38">
        <v>7216</v>
      </c>
      <c r="R48" s="123" t="s">
        <v>47</v>
      </c>
      <c r="S48" s="123" t="s">
        <v>47</v>
      </c>
      <c r="T48" s="123" t="s">
        <v>47</v>
      </c>
      <c r="U48" s="123" t="s">
        <v>47</v>
      </c>
      <c r="V48" s="37">
        <v>7076</v>
      </c>
      <c r="W48" s="123" t="s">
        <v>47</v>
      </c>
      <c r="X48" s="123" t="s">
        <v>47</v>
      </c>
      <c r="Y48" s="123" t="s">
        <v>47</v>
      </c>
      <c r="Z48" s="123" t="s">
        <v>47</v>
      </c>
      <c r="AA48" s="37">
        <v>7422</v>
      </c>
      <c r="AB48" s="141" t="s">
        <v>47</v>
      </c>
      <c r="AC48" s="141" t="s">
        <v>47</v>
      </c>
      <c r="AD48" s="71">
        <v>6576</v>
      </c>
      <c r="AE48" s="71">
        <v>6479</v>
      </c>
      <c r="AF48" s="37">
        <v>6479</v>
      </c>
      <c r="AG48" s="141" t="s">
        <v>47</v>
      </c>
      <c r="AH48" s="141" t="s">
        <v>47</v>
      </c>
      <c r="AI48" s="141" t="s">
        <v>47</v>
      </c>
      <c r="AJ48" s="71">
        <v>5964</v>
      </c>
      <c r="AK48" s="37">
        <v>5964</v>
      </c>
      <c r="AL48" s="141" t="s">
        <v>47</v>
      </c>
      <c r="AM48" s="141" t="s">
        <v>47</v>
      </c>
      <c r="AN48" s="141" t="s">
        <v>47</v>
      </c>
      <c r="AO48" s="71">
        <v>5986</v>
      </c>
      <c r="AP48" s="37">
        <v>5986</v>
      </c>
      <c r="AQ48" s="141" t="s">
        <v>47</v>
      </c>
      <c r="AR48" s="141" t="s">
        <v>47</v>
      </c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</row>
    <row r="49" spans="1:202" ht="13.5" customHeight="1">
      <c r="A49" s="72" t="s">
        <v>8</v>
      </c>
      <c r="B49" s="24"/>
      <c r="C49" s="74"/>
      <c r="D49" s="74"/>
      <c r="E49" s="74"/>
      <c r="F49" s="74"/>
      <c r="G49" s="24">
        <v>-1.1032308904649346E-2</v>
      </c>
      <c r="H49" s="74"/>
      <c r="I49" s="74"/>
      <c r="J49" s="74"/>
      <c r="K49" s="73"/>
      <c r="L49" s="24">
        <v>-2.2045152722443562E-2</v>
      </c>
      <c r="M49" s="74"/>
      <c r="N49" s="74"/>
      <c r="O49" s="74"/>
      <c r="P49" s="73"/>
      <c r="Q49" s="24">
        <v>-2.0097772949484005E-2</v>
      </c>
      <c r="R49" s="74"/>
      <c r="S49" s="74"/>
      <c r="T49" s="74"/>
      <c r="U49" s="73"/>
      <c r="V49" s="24">
        <v>-1.940133037694014E-2</v>
      </c>
      <c r="W49" s="74"/>
      <c r="X49" s="74"/>
      <c r="Y49" s="74"/>
      <c r="Z49" s="73"/>
      <c r="AA49" s="24">
        <v>4.8897682306387802E-2</v>
      </c>
      <c r="AB49" s="74"/>
      <c r="AC49" s="74"/>
      <c r="AD49" s="74"/>
      <c r="AE49" s="73"/>
      <c r="AF49" s="24">
        <v>-0.12705470223659387</v>
      </c>
      <c r="AG49" s="74"/>
      <c r="AH49" s="74"/>
      <c r="AI49" s="74"/>
      <c r="AJ49" s="73"/>
      <c r="AK49" s="24">
        <v>-7.9487575243093023E-2</v>
      </c>
      <c r="AL49" s="74"/>
      <c r="AM49" s="74"/>
      <c r="AN49" s="74"/>
      <c r="AO49" s="73"/>
      <c r="AP49" s="24">
        <v>3.6887994634473564E-3</v>
      </c>
      <c r="AQ49" s="74"/>
      <c r="AR49" s="74"/>
    </row>
    <row r="50" spans="1:202" ht="9" customHeight="1">
      <c r="A50" s="72"/>
      <c r="B50" s="24"/>
      <c r="C50" s="74"/>
      <c r="D50" s="74"/>
      <c r="E50" s="74"/>
      <c r="F50" s="74"/>
      <c r="G50" s="24"/>
      <c r="H50" s="74"/>
      <c r="I50" s="74"/>
      <c r="J50" s="74"/>
      <c r="K50" s="73"/>
      <c r="L50" s="24"/>
      <c r="M50" s="74"/>
      <c r="N50" s="74"/>
      <c r="O50" s="74"/>
      <c r="P50" s="73"/>
      <c r="Q50" s="24"/>
      <c r="R50" s="74"/>
      <c r="S50" s="74"/>
      <c r="T50" s="74"/>
      <c r="U50" s="73"/>
      <c r="V50" s="24"/>
      <c r="W50" s="74"/>
      <c r="X50" s="74"/>
      <c r="Y50" s="74"/>
      <c r="Z50" s="73"/>
      <c r="AA50" s="24"/>
      <c r="AB50" s="74"/>
      <c r="AC50" s="74"/>
      <c r="AD50" s="74"/>
      <c r="AE50" s="73"/>
      <c r="AF50" s="24"/>
      <c r="AG50" s="74"/>
      <c r="AH50" s="74"/>
      <c r="AI50" s="74"/>
      <c r="AJ50" s="73"/>
      <c r="AK50" s="24"/>
      <c r="AL50" s="74"/>
      <c r="AM50" s="74"/>
      <c r="AN50" s="74"/>
      <c r="AO50" s="73"/>
      <c r="AP50" s="24" t="s">
        <v>183</v>
      </c>
      <c r="AQ50" s="74"/>
      <c r="AR50" s="74"/>
    </row>
    <row r="51" spans="1:202" s="46" customFormat="1" ht="12.75" customHeight="1">
      <c r="A51" s="70" t="s">
        <v>174</v>
      </c>
      <c r="B51" s="178" t="s">
        <v>47</v>
      </c>
      <c r="C51" s="39"/>
      <c r="D51" s="39"/>
      <c r="E51" s="39"/>
      <c r="F51" s="39"/>
      <c r="G51" s="178" t="s">
        <v>47</v>
      </c>
      <c r="H51" s="39"/>
      <c r="I51" s="39"/>
      <c r="J51" s="39"/>
      <c r="K51" s="39"/>
      <c r="L51" s="179">
        <v>0.59</v>
      </c>
      <c r="M51" s="179"/>
      <c r="N51" s="179"/>
      <c r="O51" s="179"/>
      <c r="P51" s="179"/>
      <c r="Q51" s="179">
        <v>0.59</v>
      </c>
      <c r="R51" s="179"/>
      <c r="S51" s="179"/>
      <c r="T51" s="179"/>
      <c r="U51" s="179"/>
      <c r="V51" s="179">
        <v>0.59</v>
      </c>
      <c r="W51" s="179"/>
      <c r="X51" s="179"/>
      <c r="Y51" s="179"/>
      <c r="Z51" s="179"/>
      <c r="AA51" s="179">
        <v>0.6</v>
      </c>
      <c r="AB51" s="179"/>
      <c r="AC51" s="179"/>
      <c r="AD51" s="179"/>
      <c r="AE51" s="179"/>
      <c r="AF51" s="179">
        <v>0.63</v>
      </c>
      <c r="AG51" s="141" t="s">
        <v>47</v>
      </c>
      <c r="AH51" s="141" t="s">
        <v>47</v>
      </c>
      <c r="AI51" s="141" t="s">
        <v>47</v>
      </c>
      <c r="AJ51" s="141" t="s">
        <v>47</v>
      </c>
      <c r="AK51" s="179">
        <v>0.66</v>
      </c>
      <c r="AL51" s="141" t="s">
        <v>47</v>
      </c>
      <c r="AM51" s="141" t="s">
        <v>47</v>
      </c>
      <c r="AN51" s="141" t="s">
        <v>47</v>
      </c>
      <c r="AO51" s="141" t="s">
        <v>47</v>
      </c>
      <c r="AP51" s="179">
        <v>0.68</v>
      </c>
      <c r="AQ51" s="141" t="s">
        <v>47</v>
      </c>
      <c r="AR51" s="141" t="s">
        <v>47</v>
      </c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  <c r="GR51" s="25"/>
      <c r="GS51" s="25"/>
      <c r="GT51" s="25"/>
    </row>
    <row r="52" spans="1:202" s="46" customFormat="1" ht="13.5" customHeight="1">
      <c r="A52" s="70" t="s">
        <v>178</v>
      </c>
      <c r="B52" s="178" t="s">
        <v>47</v>
      </c>
      <c r="C52" s="39"/>
      <c r="D52" s="39"/>
      <c r="E52" s="39"/>
      <c r="F52" s="39"/>
      <c r="G52" s="178" t="s">
        <v>47</v>
      </c>
      <c r="H52" s="39"/>
      <c r="I52" s="39"/>
      <c r="J52" s="39"/>
      <c r="K52" s="39"/>
      <c r="L52" s="179">
        <v>0.72</v>
      </c>
      <c r="M52" s="179"/>
      <c r="N52" s="179"/>
      <c r="O52" s="179"/>
      <c r="P52" s="179"/>
      <c r="Q52" s="179">
        <v>0.65</v>
      </c>
      <c r="R52" s="179"/>
      <c r="S52" s="179"/>
      <c r="T52" s="179"/>
      <c r="U52" s="179"/>
      <c r="V52" s="179">
        <v>0.63</v>
      </c>
      <c r="W52" s="179"/>
      <c r="X52" s="179"/>
      <c r="Y52" s="179"/>
      <c r="Z52" s="179"/>
      <c r="AA52" s="179">
        <v>0.59</v>
      </c>
      <c r="AB52" s="179"/>
      <c r="AC52" s="179"/>
      <c r="AD52" s="179"/>
      <c r="AE52" s="179"/>
      <c r="AF52" s="179">
        <v>0.56999999999999995</v>
      </c>
      <c r="AG52" s="141" t="s">
        <v>47</v>
      </c>
      <c r="AH52" s="141" t="s">
        <v>47</v>
      </c>
      <c r="AI52" s="141" t="s">
        <v>47</v>
      </c>
      <c r="AJ52" s="141" t="s">
        <v>47</v>
      </c>
      <c r="AK52" s="179">
        <v>0.56000000000000005</v>
      </c>
      <c r="AL52" s="141" t="s">
        <v>47</v>
      </c>
      <c r="AM52" s="141" t="s">
        <v>47</v>
      </c>
      <c r="AN52" s="141" t="s">
        <v>47</v>
      </c>
      <c r="AO52" s="141" t="s">
        <v>47</v>
      </c>
      <c r="AP52" s="179">
        <v>0.56000000000000005</v>
      </c>
      <c r="AQ52" s="141" t="s">
        <v>47</v>
      </c>
      <c r="AR52" s="141" t="s">
        <v>47</v>
      </c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  <c r="GR52" s="25"/>
      <c r="GS52" s="25"/>
      <c r="GT52" s="25"/>
    </row>
    <row r="53" spans="1:202" s="46" customFormat="1" ht="14.25" customHeight="1">
      <c r="A53" s="70" t="s">
        <v>181</v>
      </c>
      <c r="B53" s="178" t="s">
        <v>47</v>
      </c>
      <c r="C53" s="39"/>
      <c r="D53" s="39"/>
      <c r="E53" s="39"/>
      <c r="F53" s="39"/>
      <c r="G53" s="178" t="s">
        <v>47</v>
      </c>
      <c r="H53" s="39"/>
      <c r="I53" s="39"/>
      <c r="J53" s="39"/>
      <c r="K53" s="39"/>
      <c r="L53" s="179">
        <v>0.82</v>
      </c>
      <c r="M53" s="179"/>
      <c r="N53" s="179"/>
      <c r="O53" s="179"/>
      <c r="P53" s="179"/>
      <c r="Q53" s="179">
        <v>0.78</v>
      </c>
      <c r="R53" s="179"/>
      <c r="S53" s="179"/>
      <c r="T53" s="179"/>
      <c r="U53" s="179"/>
      <c r="V53" s="179">
        <v>0.76</v>
      </c>
      <c r="W53" s="179"/>
      <c r="X53" s="179"/>
      <c r="Y53" s="179"/>
      <c r="Z53" s="179"/>
      <c r="AA53" s="179">
        <v>0.75</v>
      </c>
      <c r="AB53" s="179"/>
      <c r="AC53" s="179"/>
      <c r="AD53" s="179"/>
      <c r="AE53" s="179"/>
      <c r="AF53" s="179">
        <v>0.74</v>
      </c>
      <c r="AG53" s="141" t="s">
        <v>47</v>
      </c>
      <c r="AH53" s="141" t="s">
        <v>47</v>
      </c>
      <c r="AI53" s="141" t="s">
        <v>47</v>
      </c>
      <c r="AJ53" s="141" t="s">
        <v>47</v>
      </c>
      <c r="AK53" s="179">
        <v>0.74</v>
      </c>
      <c r="AL53" s="141" t="s">
        <v>47</v>
      </c>
      <c r="AM53" s="141" t="s">
        <v>47</v>
      </c>
      <c r="AN53" s="141" t="s">
        <v>47</v>
      </c>
      <c r="AO53" s="141" t="s">
        <v>47</v>
      </c>
      <c r="AP53" s="179">
        <v>0.74</v>
      </c>
      <c r="AQ53" s="141" t="s">
        <v>47</v>
      </c>
      <c r="AR53" s="141" t="s">
        <v>47</v>
      </c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25"/>
      <c r="GT53" s="25"/>
    </row>
    <row r="54" spans="1:202" s="46" customFormat="1" ht="3.75" customHeight="1">
      <c r="A54" s="44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  <c r="GR54" s="25"/>
      <c r="GS54" s="25"/>
      <c r="GT54" s="25"/>
    </row>
    <row r="55" spans="1:202" s="46" customFormat="1" ht="11.25" customHeight="1">
      <c r="A55" s="98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  <c r="GR55" s="25"/>
      <c r="GS55" s="25"/>
      <c r="GT55" s="25"/>
    </row>
    <row r="56" spans="1:202" s="46" customFormat="1" ht="4.5" customHeight="1">
      <c r="A56" s="44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</row>
    <row r="57" spans="1:202" ht="20.25">
      <c r="A57" s="35" t="s">
        <v>3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</row>
    <row r="58" spans="1:202" s="43" customFormat="1">
      <c r="A58" s="40" t="s">
        <v>27</v>
      </c>
      <c r="B58" s="99"/>
      <c r="C58" s="42"/>
      <c r="D58" s="42"/>
      <c r="E58" s="42"/>
      <c r="F58" s="42"/>
      <c r="G58" s="41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</row>
    <row r="59" spans="1:202" s="34" customFormat="1">
      <c r="A59" s="70"/>
      <c r="B59" s="29"/>
      <c r="C59" s="70"/>
      <c r="D59" s="70"/>
      <c r="E59" s="70"/>
      <c r="F59" s="70"/>
      <c r="G59" s="29"/>
      <c r="H59" s="70"/>
      <c r="I59" s="70"/>
      <c r="J59" s="70"/>
      <c r="K59" s="70"/>
      <c r="L59" s="21"/>
      <c r="M59" s="70"/>
      <c r="N59" s="70"/>
      <c r="O59" s="70"/>
      <c r="P59" s="70"/>
      <c r="Q59" s="21"/>
      <c r="R59" s="70"/>
      <c r="S59" s="70"/>
      <c r="T59" s="70"/>
      <c r="U59" s="70"/>
      <c r="V59" s="21"/>
      <c r="W59" s="70"/>
      <c r="X59" s="70"/>
      <c r="Y59" s="70"/>
      <c r="Z59" s="70"/>
      <c r="AA59" s="21"/>
      <c r="AB59" s="70"/>
      <c r="AC59" s="70"/>
      <c r="AD59" s="70"/>
      <c r="AE59" s="70"/>
      <c r="AF59" s="21"/>
      <c r="AG59" s="70"/>
      <c r="AH59" s="70"/>
      <c r="AI59" s="70"/>
      <c r="AJ59" s="70"/>
      <c r="AK59" s="21"/>
      <c r="AL59" s="70"/>
      <c r="AM59" s="70"/>
      <c r="AN59" s="70"/>
      <c r="AO59" s="70"/>
      <c r="AP59" s="21"/>
      <c r="AQ59" s="70"/>
      <c r="AR59" s="70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</row>
    <row r="60" spans="1:202" s="2" customFormat="1">
      <c r="A60" s="70" t="s">
        <v>166</v>
      </c>
      <c r="B60" s="38">
        <v>2622</v>
      </c>
      <c r="C60" s="71">
        <v>2595</v>
      </c>
      <c r="D60" s="71">
        <v>2636</v>
      </c>
      <c r="E60" s="71">
        <v>2698</v>
      </c>
      <c r="F60" s="71">
        <v>2649</v>
      </c>
      <c r="G60" s="38">
        <v>2649</v>
      </c>
      <c r="H60" s="71">
        <v>2669</v>
      </c>
      <c r="I60" s="71">
        <v>2694</v>
      </c>
      <c r="J60" s="71">
        <v>2721</v>
      </c>
      <c r="K60" s="71">
        <v>2766</v>
      </c>
      <c r="L60" s="94">
        <v>2766</v>
      </c>
      <c r="M60" s="71">
        <v>2789</v>
      </c>
      <c r="N60" s="71">
        <v>2807</v>
      </c>
      <c r="O60" s="71">
        <v>2825</v>
      </c>
      <c r="P60" s="71">
        <v>2857</v>
      </c>
      <c r="Q60" s="94">
        <v>2857</v>
      </c>
      <c r="R60" s="71">
        <v>2861</v>
      </c>
      <c r="S60" s="71">
        <v>2827</v>
      </c>
      <c r="T60" s="71">
        <v>2842</v>
      </c>
      <c r="U60" s="71">
        <v>2847</v>
      </c>
      <c r="V60" s="94">
        <v>2847</v>
      </c>
      <c r="W60" s="71">
        <v>2876</v>
      </c>
      <c r="X60" s="71">
        <v>2859</v>
      </c>
      <c r="Y60" s="71">
        <v>2839</v>
      </c>
      <c r="Z60" s="71">
        <v>2800</v>
      </c>
      <c r="AA60" s="94">
        <v>2800</v>
      </c>
      <c r="AB60" s="71">
        <v>2741</v>
      </c>
      <c r="AC60" s="71">
        <v>2702</v>
      </c>
      <c r="AD60" s="71">
        <v>2683</v>
      </c>
      <c r="AE60" s="71">
        <v>2642</v>
      </c>
      <c r="AF60" s="94">
        <v>2642</v>
      </c>
      <c r="AG60" s="71">
        <v>2631</v>
      </c>
      <c r="AH60" s="71">
        <v>2610</v>
      </c>
      <c r="AI60" s="71">
        <v>2600</v>
      </c>
      <c r="AJ60" s="71">
        <v>2586</v>
      </c>
      <c r="AK60" s="94">
        <v>2586</v>
      </c>
      <c r="AL60" s="71">
        <v>2565</v>
      </c>
      <c r="AM60" s="71">
        <v>2566</v>
      </c>
      <c r="AN60" s="71">
        <v>2569</v>
      </c>
      <c r="AO60" s="71">
        <v>2651</v>
      </c>
      <c r="AP60" s="94">
        <v>2651</v>
      </c>
      <c r="AQ60" s="71">
        <v>2692</v>
      </c>
      <c r="AR60" s="71">
        <v>2260</v>
      </c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</row>
    <row r="61" spans="1:202">
      <c r="A61" s="72" t="s">
        <v>7</v>
      </c>
      <c r="B61" s="24"/>
      <c r="C61" s="73"/>
      <c r="D61" s="73">
        <v>1.579961464354529E-2</v>
      </c>
      <c r="E61" s="73">
        <v>2.3520485584218598E-2</v>
      </c>
      <c r="F61" s="73">
        <v>-1.8161601186063803E-2</v>
      </c>
      <c r="G61" s="24"/>
      <c r="H61" s="73">
        <v>7.5500188750472486E-3</v>
      </c>
      <c r="I61" s="73">
        <v>9.3668040464593982E-3</v>
      </c>
      <c r="J61" s="73">
        <v>1.0022271714922093E-2</v>
      </c>
      <c r="K61" s="73">
        <v>1.6538037486218293E-2</v>
      </c>
      <c r="L61" s="27"/>
      <c r="M61" s="73">
        <v>8.315256688358641E-3</v>
      </c>
      <c r="N61" s="73">
        <v>6.4539261384009006E-3</v>
      </c>
      <c r="O61" s="73">
        <v>6.4125400783754394E-3</v>
      </c>
      <c r="P61" s="73">
        <v>1.1327433628318673E-2</v>
      </c>
      <c r="Q61" s="27"/>
      <c r="R61" s="73">
        <v>1.4000700035001756E-3</v>
      </c>
      <c r="S61" s="73">
        <v>-1.1883956658511052E-2</v>
      </c>
      <c r="T61" s="73">
        <v>5.3059780686239844E-3</v>
      </c>
      <c r="U61" s="73">
        <v>1.7593244194229474E-3</v>
      </c>
      <c r="V61" s="27"/>
      <c r="W61" s="73">
        <v>1.0186160871092476E-2</v>
      </c>
      <c r="X61" s="73">
        <v>-5.9109874826147601E-3</v>
      </c>
      <c r="Y61" s="73">
        <v>-6.9954529555789069E-3</v>
      </c>
      <c r="Z61" s="73">
        <v>-1.3737231419513884E-2</v>
      </c>
      <c r="AA61" s="27"/>
      <c r="AB61" s="73">
        <v>-2.1071428571428519E-2</v>
      </c>
      <c r="AC61" s="73">
        <v>-1.4228383801532241E-2</v>
      </c>
      <c r="AD61" s="73">
        <v>-7.0318282753515371E-3</v>
      </c>
      <c r="AE61" s="73">
        <v>-1.5281401416325058E-2</v>
      </c>
      <c r="AF61" s="27"/>
      <c r="AG61" s="73">
        <v>-4.1635124905374798E-3</v>
      </c>
      <c r="AH61" s="73">
        <v>-7.9817559863170073E-3</v>
      </c>
      <c r="AI61" s="73">
        <v>-3.8314176245211051E-3</v>
      </c>
      <c r="AJ61" s="73">
        <v>-5.3846153846154321E-3</v>
      </c>
      <c r="AK61" s="27"/>
      <c r="AL61" s="73">
        <v>-8.1206496519721227E-3</v>
      </c>
      <c r="AM61" s="73">
        <v>3.898635477583845E-4</v>
      </c>
      <c r="AN61" s="73">
        <v>1.1691348402182999E-3</v>
      </c>
      <c r="AO61" s="73">
        <v>3.191903464383028E-2</v>
      </c>
      <c r="AP61" s="27"/>
      <c r="AQ61" s="73">
        <v>1.546586193889099E-2</v>
      </c>
      <c r="AR61" s="73">
        <v>-0.16047548291233282</v>
      </c>
    </row>
    <row r="62" spans="1:202">
      <c r="A62" s="72" t="s">
        <v>8</v>
      </c>
      <c r="B62" s="24"/>
      <c r="C62" s="74"/>
      <c r="D62" s="74"/>
      <c r="E62" s="74"/>
      <c r="F62" s="74"/>
      <c r="G62" s="24">
        <v>1.0297482837528626E-2</v>
      </c>
      <c r="H62" s="74">
        <v>2.8516377649325575E-2</v>
      </c>
      <c r="I62" s="74">
        <v>2.2003034901365792E-2</v>
      </c>
      <c r="J62" s="74">
        <v>8.5248332097849211E-3</v>
      </c>
      <c r="K62" s="73">
        <v>4.416761041902606E-2</v>
      </c>
      <c r="L62" s="24">
        <v>4.416761041902606E-2</v>
      </c>
      <c r="M62" s="74">
        <v>4.4960659423004978E-2</v>
      </c>
      <c r="N62" s="74">
        <v>4.1945063103192348E-2</v>
      </c>
      <c r="O62" s="74">
        <v>3.8221242190371152E-2</v>
      </c>
      <c r="P62" s="73">
        <v>3.2899493853940642E-2</v>
      </c>
      <c r="Q62" s="24">
        <v>3.2899493853940642E-2</v>
      </c>
      <c r="R62" s="74">
        <v>2.581570455360338E-2</v>
      </c>
      <c r="S62" s="74">
        <v>7.1250445315282906E-3</v>
      </c>
      <c r="T62" s="74">
        <v>6.0176991150442394E-3</v>
      </c>
      <c r="U62" s="73">
        <v>-3.5001750087504391E-3</v>
      </c>
      <c r="V62" s="24">
        <v>-3.5001750087504391E-3</v>
      </c>
      <c r="W62" s="74">
        <v>5.2429220552254741E-3</v>
      </c>
      <c r="X62" s="74">
        <v>1.1319419879731063E-2</v>
      </c>
      <c r="Y62" s="74">
        <v>-1.055594651653724E-3</v>
      </c>
      <c r="Z62" s="73">
        <v>-1.6508605549701461E-2</v>
      </c>
      <c r="AA62" s="24">
        <v>-1.6508605549701461E-2</v>
      </c>
      <c r="AB62" s="74">
        <v>-4.6940194714881756E-2</v>
      </c>
      <c r="AC62" s="74">
        <v>-5.4914305701294186E-2</v>
      </c>
      <c r="AD62" s="74">
        <v>-5.4948925678055649E-2</v>
      </c>
      <c r="AE62" s="73">
        <v>-5.6428571428571384E-2</v>
      </c>
      <c r="AF62" s="24">
        <v>-5.6428571428571384E-2</v>
      </c>
      <c r="AG62" s="74">
        <v>-4.013133892739873E-2</v>
      </c>
      <c r="AH62" s="74">
        <v>-3.4048852701702437E-2</v>
      </c>
      <c r="AI62" s="74">
        <v>-3.0935519940365253E-2</v>
      </c>
      <c r="AJ62" s="73">
        <v>-2.1196063588190817E-2</v>
      </c>
      <c r="AK62" s="24">
        <v>-2.1196063588190817E-2</v>
      </c>
      <c r="AL62" s="74">
        <v>-2.5085518814139118E-2</v>
      </c>
      <c r="AM62" s="74">
        <v>-1.6858237547892729E-2</v>
      </c>
      <c r="AN62" s="74">
        <v>-1.1923076923076925E-2</v>
      </c>
      <c r="AO62" s="73">
        <v>2.5135344160866158E-2</v>
      </c>
      <c r="AP62" s="24">
        <v>2.5135344160866158E-2</v>
      </c>
      <c r="AQ62" s="74">
        <v>4.9512670565302175E-2</v>
      </c>
      <c r="AR62" s="74">
        <v>-0.11925175370226038</v>
      </c>
    </row>
    <row r="63" spans="1:202">
      <c r="A63" s="72"/>
      <c r="B63" s="24"/>
      <c r="C63" s="74"/>
      <c r="D63" s="74"/>
      <c r="E63" s="74"/>
      <c r="F63" s="74"/>
      <c r="G63" s="24"/>
      <c r="H63" s="74"/>
      <c r="I63" s="74"/>
      <c r="J63" s="74"/>
      <c r="K63" s="73"/>
      <c r="L63" s="24"/>
      <c r="M63" s="74"/>
      <c r="N63" s="74"/>
      <c r="O63" s="74"/>
      <c r="P63" s="73"/>
      <c r="Q63" s="24"/>
      <c r="R63" s="74"/>
      <c r="S63" s="74"/>
      <c r="T63" s="74"/>
      <c r="U63" s="73"/>
      <c r="V63" s="24"/>
      <c r="W63" s="74"/>
      <c r="X63" s="74"/>
      <c r="Y63" s="74"/>
      <c r="Z63" s="73"/>
      <c r="AA63" s="24"/>
      <c r="AB63" s="74"/>
      <c r="AC63" s="74"/>
      <c r="AD63" s="74"/>
      <c r="AE63" s="73"/>
      <c r="AF63" s="24"/>
      <c r="AG63" s="74"/>
      <c r="AH63" s="74"/>
      <c r="AI63" s="74"/>
      <c r="AJ63" s="73"/>
      <c r="AK63" s="24"/>
      <c r="AL63" s="74"/>
      <c r="AM63" s="74"/>
      <c r="AN63" s="74"/>
      <c r="AO63" s="73"/>
      <c r="AP63" s="24"/>
      <c r="AQ63" s="74"/>
      <c r="AR63" s="74"/>
    </row>
    <row r="64" spans="1:202">
      <c r="A64" s="70" t="s">
        <v>167</v>
      </c>
      <c r="B64" s="105" t="s">
        <v>47</v>
      </c>
      <c r="C64" s="73"/>
      <c r="D64" s="73"/>
      <c r="E64" s="73"/>
      <c r="F64" s="73"/>
      <c r="G64" s="105" t="s">
        <v>47</v>
      </c>
      <c r="H64" s="105" t="s">
        <v>47</v>
      </c>
      <c r="I64" s="105" t="s">
        <v>47</v>
      </c>
      <c r="J64" s="105" t="s">
        <v>47</v>
      </c>
      <c r="K64" s="105" t="s">
        <v>47</v>
      </c>
      <c r="L64" s="105" t="s">
        <v>47</v>
      </c>
      <c r="M64" s="105" t="s">
        <v>47</v>
      </c>
      <c r="N64" s="105" t="s">
        <v>47</v>
      </c>
      <c r="O64" s="105" t="s">
        <v>47</v>
      </c>
      <c r="P64" s="105" t="s">
        <v>47</v>
      </c>
      <c r="Q64" s="105" t="s">
        <v>47</v>
      </c>
      <c r="R64" s="105" t="s">
        <v>47</v>
      </c>
      <c r="S64" s="105" t="s">
        <v>47</v>
      </c>
      <c r="T64" s="105" t="s">
        <v>47</v>
      </c>
      <c r="U64" s="105" t="s">
        <v>47</v>
      </c>
      <c r="V64" s="105" t="s">
        <v>47</v>
      </c>
      <c r="W64" s="73"/>
      <c r="X64" s="73"/>
      <c r="Y64" s="73"/>
      <c r="Z64" s="73"/>
      <c r="AA64" s="105" t="s">
        <v>47</v>
      </c>
      <c r="AB64" s="82" t="s">
        <v>56</v>
      </c>
      <c r="AC64" s="82" t="s">
        <v>56</v>
      </c>
      <c r="AD64" s="82" t="s">
        <v>56</v>
      </c>
      <c r="AE64" s="82" t="s">
        <v>56</v>
      </c>
      <c r="AF64" s="105" t="s">
        <v>47</v>
      </c>
      <c r="AG64" s="82" t="s">
        <v>56</v>
      </c>
      <c r="AH64" s="82" t="s">
        <v>56</v>
      </c>
      <c r="AI64" s="82" t="s">
        <v>56</v>
      </c>
      <c r="AJ64" s="71">
        <v>836</v>
      </c>
      <c r="AK64" s="94">
        <v>836</v>
      </c>
      <c r="AL64" s="82" t="s">
        <v>56</v>
      </c>
      <c r="AM64" s="82" t="s">
        <v>56</v>
      </c>
      <c r="AN64" s="82" t="s">
        <v>56</v>
      </c>
      <c r="AO64" s="71">
        <v>925</v>
      </c>
      <c r="AP64" s="94">
        <v>925</v>
      </c>
      <c r="AQ64" s="82" t="s">
        <v>56</v>
      </c>
      <c r="AR64" s="82" t="s">
        <v>56</v>
      </c>
    </row>
    <row r="65" spans="1:202" hidden="1">
      <c r="A65" s="72" t="s">
        <v>7</v>
      </c>
      <c r="B65" s="38">
        <v>354</v>
      </c>
      <c r="C65" s="70">
        <v>355</v>
      </c>
      <c r="D65" s="70">
        <v>358</v>
      </c>
      <c r="E65" s="70">
        <v>359</v>
      </c>
      <c r="F65" s="70">
        <v>335</v>
      </c>
      <c r="G65" s="38">
        <v>352</v>
      </c>
      <c r="H65" s="70">
        <v>323</v>
      </c>
      <c r="I65" s="70">
        <v>329</v>
      </c>
      <c r="J65" s="70">
        <v>339</v>
      </c>
      <c r="K65" s="71">
        <v>339</v>
      </c>
      <c r="L65" s="28">
        <v>333</v>
      </c>
      <c r="M65" s="70">
        <v>336</v>
      </c>
      <c r="N65" s="70">
        <v>348</v>
      </c>
      <c r="O65" s="70">
        <v>347</v>
      </c>
      <c r="P65" s="71">
        <v>364</v>
      </c>
      <c r="Q65" s="28">
        <v>349</v>
      </c>
      <c r="R65" s="70">
        <v>359</v>
      </c>
      <c r="S65" s="70">
        <v>370</v>
      </c>
      <c r="T65" s="70">
        <v>385</v>
      </c>
      <c r="U65" s="71">
        <v>384</v>
      </c>
      <c r="V65" s="28">
        <v>375</v>
      </c>
      <c r="W65" s="70">
        <v>399</v>
      </c>
      <c r="X65" s="70">
        <v>409</v>
      </c>
      <c r="Y65" s="70">
        <v>425</v>
      </c>
      <c r="Z65" s="71">
        <v>442</v>
      </c>
      <c r="AA65" s="28">
        <v>419</v>
      </c>
      <c r="AB65" s="70">
        <v>440</v>
      </c>
      <c r="AC65" s="70">
        <v>467</v>
      </c>
      <c r="AD65" s="70">
        <v>459</v>
      </c>
      <c r="AE65" s="71">
        <v>484</v>
      </c>
      <c r="AF65" s="28">
        <v>462</v>
      </c>
      <c r="AG65" s="70"/>
      <c r="AH65" s="70">
        <v>467</v>
      </c>
      <c r="AI65" s="70">
        <v>467</v>
      </c>
      <c r="AJ65" s="71">
        <v>484</v>
      </c>
      <c r="AK65" s="28">
        <v>462</v>
      </c>
      <c r="AL65" s="70"/>
      <c r="AM65" s="70">
        <v>467</v>
      </c>
      <c r="AN65" s="70">
        <v>467</v>
      </c>
      <c r="AO65" s="71">
        <v>484</v>
      </c>
      <c r="AP65" s="28">
        <v>462</v>
      </c>
      <c r="AQ65" s="70"/>
      <c r="AR65" s="70">
        <v>467</v>
      </c>
    </row>
    <row r="66" spans="1:202" hidden="1">
      <c r="A66" s="72" t="s">
        <v>8</v>
      </c>
      <c r="B66" s="24"/>
      <c r="C66" s="73"/>
      <c r="D66" s="73">
        <v>8.4507042253521014E-3</v>
      </c>
      <c r="E66" s="73">
        <v>2.7932960893854997E-3</v>
      </c>
      <c r="F66" s="73">
        <v>-6.6852367688022274E-2</v>
      </c>
      <c r="G66" s="24"/>
      <c r="H66" s="73">
        <v>-3.5820895522388096E-2</v>
      </c>
      <c r="I66" s="73">
        <v>1.8575851393188847E-2</v>
      </c>
      <c r="J66" s="73">
        <v>3.039513677811545E-2</v>
      </c>
      <c r="K66" s="73">
        <v>0</v>
      </c>
      <c r="L66" s="27"/>
      <c r="M66" s="73">
        <v>-8.8495575221239076E-3</v>
      </c>
      <c r="N66" s="73">
        <v>3.5714285714285809E-2</v>
      </c>
      <c r="O66" s="73">
        <v>-2.8735632183908288E-3</v>
      </c>
      <c r="P66" s="73">
        <v>4.8991354466858761E-2</v>
      </c>
      <c r="Q66" s="27"/>
      <c r="R66" s="73">
        <v>-1.3736263736263687E-2</v>
      </c>
      <c r="S66" s="73">
        <v>3.0640668523676862E-2</v>
      </c>
      <c r="T66" s="73">
        <v>4.0540540540540571E-2</v>
      </c>
      <c r="U66" s="73">
        <v>-2.5974025974025983E-3</v>
      </c>
      <c r="V66" s="27"/>
      <c r="W66" s="73">
        <v>3.90625E-2</v>
      </c>
      <c r="X66" s="73">
        <v>2.506265664160412E-2</v>
      </c>
      <c r="Y66" s="73">
        <v>3.9119804400977953E-2</v>
      </c>
      <c r="Z66" s="73">
        <v>4.0000000000000036E-2</v>
      </c>
      <c r="AA66" s="27"/>
      <c r="AB66" s="73">
        <v>-4.5248868778280382E-3</v>
      </c>
      <c r="AC66" s="73">
        <v>6.1363636363636287E-2</v>
      </c>
      <c r="AD66" s="73">
        <v>-1.7130620985010725E-2</v>
      </c>
      <c r="AE66" s="73">
        <v>5.4466230936819127E-2</v>
      </c>
      <c r="AF66" s="27"/>
      <c r="AG66" s="73">
        <v>-1</v>
      </c>
      <c r="AH66" s="73" t="e">
        <v>#DIV/0!</v>
      </c>
      <c r="AI66" s="73">
        <v>0</v>
      </c>
      <c r="AJ66" s="73">
        <v>3.6402569593147804E-2</v>
      </c>
      <c r="AK66" s="27"/>
      <c r="AL66" s="73">
        <v>-1</v>
      </c>
      <c r="AM66" s="73" t="e">
        <v>#DIV/0!</v>
      </c>
      <c r="AN66" s="73">
        <v>0</v>
      </c>
      <c r="AO66" s="73">
        <v>3.6402569593147804E-2</v>
      </c>
      <c r="AP66" s="27"/>
      <c r="AQ66" s="73">
        <v>-1</v>
      </c>
      <c r="AR66" s="73" t="e">
        <v>#DIV/0!</v>
      </c>
    </row>
    <row r="67" spans="1:202" hidden="1">
      <c r="A67" s="72" t="s">
        <v>8</v>
      </c>
      <c r="B67" s="24"/>
      <c r="C67" s="74"/>
      <c r="D67" s="74"/>
      <c r="E67" s="74"/>
      <c r="F67" s="74"/>
      <c r="G67" s="24">
        <v>-5.6497175141242417E-3</v>
      </c>
      <c r="H67" s="74">
        <v>-9.0140845070422526E-2</v>
      </c>
      <c r="I67" s="74">
        <v>-8.1005586592178824E-2</v>
      </c>
      <c r="J67" s="74">
        <v>-5.5710306406685284E-2</v>
      </c>
      <c r="K67" s="73">
        <v>1.1940298507462588E-2</v>
      </c>
      <c r="L67" s="24">
        <v>-5.3977272727272707E-2</v>
      </c>
      <c r="M67" s="74">
        <v>4.0247678018575872E-2</v>
      </c>
      <c r="N67" s="74">
        <v>5.7750759878419489E-2</v>
      </c>
      <c r="O67" s="74">
        <v>2.3598820058997161E-2</v>
      </c>
      <c r="P67" s="73">
        <v>7.3746312684365822E-2</v>
      </c>
      <c r="Q67" s="24">
        <v>4.8048048048048075E-2</v>
      </c>
      <c r="R67" s="74">
        <v>6.8452380952380931E-2</v>
      </c>
      <c r="S67" s="74">
        <v>6.321839080459779E-2</v>
      </c>
      <c r="T67" s="74">
        <v>0.10951008645533133</v>
      </c>
      <c r="U67" s="73">
        <v>5.4945054945054972E-2</v>
      </c>
      <c r="V67" s="24">
        <v>7.4498567335243626E-2</v>
      </c>
      <c r="W67" s="74">
        <v>0.11142061281337057</v>
      </c>
      <c r="X67" s="74">
        <v>0.10540540540540544</v>
      </c>
      <c r="Y67" s="74">
        <v>0.10389610389610393</v>
      </c>
      <c r="Z67" s="73">
        <v>0.15104166666666674</v>
      </c>
      <c r="AA67" s="24">
        <v>0.11733333333333329</v>
      </c>
      <c r="AB67" s="74">
        <v>0.10275689223057638</v>
      </c>
      <c r="AC67" s="74">
        <v>0.14180929095354533</v>
      </c>
      <c r="AD67" s="74">
        <v>8.0000000000000071E-2</v>
      </c>
      <c r="AE67" s="73">
        <v>9.5022624434389247E-2</v>
      </c>
      <c r="AF67" s="24">
        <v>0.10262529832935563</v>
      </c>
      <c r="AG67" s="74">
        <v>-1</v>
      </c>
      <c r="AH67" s="74">
        <v>0</v>
      </c>
      <c r="AI67" s="74">
        <v>1.7429193899782147E-2</v>
      </c>
      <c r="AJ67" s="73">
        <v>0</v>
      </c>
      <c r="AK67" s="24">
        <v>0</v>
      </c>
      <c r="AL67" s="74" t="e">
        <v>#DIV/0!</v>
      </c>
      <c r="AM67" s="74">
        <v>0</v>
      </c>
      <c r="AN67" s="74">
        <v>0</v>
      </c>
      <c r="AO67" s="73">
        <v>0</v>
      </c>
      <c r="AP67" s="24">
        <v>0</v>
      </c>
      <c r="AQ67" s="74" t="e">
        <v>#DIV/0!</v>
      </c>
      <c r="AR67" s="74">
        <v>0</v>
      </c>
    </row>
    <row r="68" spans="1:202" hidden="1">
      <c r="A68" s="72"/>
      <c r="B68" s="24"/>
      <c r="C68" s="74"/>
      <c r="D68" s="74"/>
      <c r="E68" s="74"/>
      <c r="F68" s="74"/>
      <c r="G68" s="24"/>
      <c r="H68" s="74"/>
      <c r="I68" s="74"/>
      <c r="J68" s="74"/>
      <c r="K68" s="73"/>
      <c r="L68" s="24"/>
      <c r="M68" s="74"/>
      <c r="N68" s="74"/>
      <c r="O68" s="74"/>
      <c r="P68" s="73"/>
      <c r="Q68" s="28"/>
      <c r="R68" s="74"/>
      <c r="S68" s="74"/>
      <c r="T68" s="74"/>
      <c r="U68" s="73"/>
      <c r="V68" s="24"/>
      <c r="W68" s="74"/>
      <c r="X68" s="74"/>
      <c r="Y68" s="74"/>
      <c r="Z68" s="73"/>
      <c r="AA68" s="24"/>
      <c r="AB68" s="74"/>
      <c r="AC68" s="74"/>
      <c r="AD68" s="74"/>
      <c r="AE68" s="73"/>
      <c r="AF68" s="24"/>
      <c r="AG68" s="74"/>
      <c r="AH68" s="74"/>
      <c r="AI68" s="74"/>
      <c r="AJ68" s="73"/>
      <c r="AK68" s="24"/>
      <c r="AL68" s="74"/>
      <c r="AM68" s="74"/>
      <c r="AN68" s="74"/>
      <c r="AO68" s="73"/>
      <c r="AP68" s="24"/>
      <c r="AQ68" s="74"/>
      <c r="AR68" s="74"/>
    </row>
    <row r="69" spans="1:202">
      <c r="A69" s="72" t="s">
        <v>8</v>
      </c>
      <c r="B69" s="24"/>
      <c r="C69" s="74"/>
      <c r="D69" s="74"/>
      <c r="E69" s="74"/>
      <c r="F69" s="74"/>
      <c r="G69" s="24"/>
      <c r="H69" s="74"/>
      <c r="I69" s="74"/>
      <c r="J69" s="74"/>
      <c r="K69" s="73"/>
      <c r="L69" s="24"/>
      <c r="M69" s="74"/>
      <c r="N69" s="74"/>
      <c r="O69" s="74"/>
      <c r="P69" s="73"/>
      <c r="Q69" s="28"/>
      <c r="R69" s="74"/>
      <c r="S69" s="74"/>
      <c r="T69" s="74"/>
      <c r="U69" s="73"/>
      <c r="V69" s="24"/>
      <c r="W69" s="74"/>
      <c r="X69" s="74"/>
      <c r="Y69" s="74"/>
      <c r="Z69" s="73"/>
      <c r="AA69" s="24"/>
      <c r="AB69" s="74"/>
      <c r="AC69" s="74"/>
      <c r="AD69" s="74"/>
      <c r="AE69" s="73"/>
      <c r="AF69" s="24"/>
      <c r="AG69" s="74"/>
      <c r="AH69" s="74"/>
      <c r="AI69" s="74"/>
      <c r="AJ69" s="73"/>
      <c r="AK69" s="24"/>
      <c r="AL69" s="74"/>
      <c r="AM69" s="74"/>
      <c r="AN69" s="74"/>
      <c r="AO69" s="73"/>
      <c r="AP69" s="24"/>
      <c r="AQ69" s="74"/>
      <c r="AR69" s="74"/>
    </row>
    <row r="70" spans="1:202">
      <c r="A70" s="70" t="s">
        <v>88</v>
      </c>
      <c r="B70" s="105" t="s">
        <v>56</v>
      </c>
      <c r="C70" s="82" t="s">
        <v>56</v>
      </c>
      <c r="D70" s="82" t="s">
        <v>56</v>
      </c>
      <c r="E70" s="82" t="s">
        <v>56</v>
      </c>
      <c r="F70" s="82" t="s">
        <v>56</v>
      </c>
      <c r="G70" s="105" t="s">
        <v>56</v>
      </c>
      <c r="H70" s="82" t="s">
        <v>56</v>
      </c>
      <c r="I70" s="82" t="s">
        <v>56</v>
      </c>
      <c r="J70" s="82" t="s">
        <v>56</v>
      </c>
      <c r="K70" s="82" t="s">
        <v>56</v>
      </c>
      <c r="L70" s="105" t="s">
        <v>56</v>
      </c>
      <c r="M70" s="70">
        <v>110</v>
      </c>
      <c r="N70" s="70">
        <v>111</v>
      </c>
      <c r="O70" s="70">
        <v>113</v>
      </c>
      <c r="P70" s="71">
        <v>109</v>
      </c>
      <c r="Q70" s="28">
        <v>111</v>
      </c>
      <c r="R70" s="70">
        <v>110</v>
      </c>
      <c r="S70" s="70">
        <v>109</v>
      </c>
      <c r="T70" s="70">
        <v>107</v>
      </c>
      <c r="U70" s="71">
        <v>100</v>
      </c>
      <c r="V70" s="28">
        <v>107</v>
      </c>
      <c r="W70" s="70">
        <v>97</v>
      </c>
      <c r="X70" s="70">
        <v>99</v>
      </c>
      <c r="Y70" s="70">
        <v>95</v>
      </c>
      <c r="Z70" s="71">
        <v>89</v>
      </c>
      <c r="AA70" s="28">
        <v>95</v>
      </c>
      <c r="AB70" s="70">
        <v>86</v>
      </c>
      <c r="AC70" s="70">
        <v>85</v>
      </c>
      <c r="AD70" s="70">
        <v>88</v>
      </c>
      <c r="AE70" s="71">
        <v>86</v>
      </c>
      <c r="AF70" s="28">
        <v>86</v>
      </c>
      <c r="AG70" s="70">
        <v>80</v>
      </c>
      <c r="AH70" s="70">
        <v>79</v>
      </c>
      <c r="AI70" s="70">
        <v>78</v>
      </c>
      <c r="AJ70" s="71">
        <v>75</v>
      </c>
      <c r="AK70" s="28">
        <v>78</v>
      </c>
      <c r="AL70" s="70">
        <v>65</v>
      </c>
      <c r="AM70" s="70">
        <v>65</v>
      </c>
      <c r="AN70" s="70">
        <v>68</v>
      </c>
      <c r="AO70" s="71">
        <v>60</v>
      </c>
      <c r="AP70" s="28">
        <v>64</v>
      </c>
      <c r="AQ70" s="70">
        <v>57</v>
      </c>
      <c r="AR70" s="70">
        <v>68</v>
      </c>
    </row>
    <row r="71" spans="1:202">
      <c r="A71" s="72" t="s">
        <v>7</v>
      </c>
      <c r="B71" s="24"/>
      <c r="C71" s="73"/>
      <c r="D71" s="73"/>
      <c r="E71" s="73"/>
      <c r="F71" s="73"/>
      <c r="G71" s="24"/>
      <c r="H71" s="73"/>
      <c r="I71" s="73"/>
      <c r="J71" s="73"/>
      <c r="K71" s="73"/>
      <c r="L71" s="27"/>
      <c r="M71" s="73"/>
      <c r="N71" s="73">
        <v>9.0909090909090384E-3</v>
      </c>
      <c r="O71" s="73">
        <v>1.8018018018018056E-2</v>
      </c>
      <c r="P71" s="73">
        <v>-3.539823008849563E-2</v>
      </c>
      <c r="Q71" s="27"/>
      <c r="R71" s="73">
        <v>9.1743119266054496E-3</v>
      </c>
      <c r="S71" s="73">
        <v>-9.0909090909090384E-3</v>
      </c>
      <c r="T71" s="73">
        <v>-1.834862385321101E-2</v>
      </c>
      <c r="U71" s="73">
        <v>-6.5420560747663559E-2</v>
      </c>
      <c r="V71" s="27"/>
      <c r="W71" s="73">
        <v>-3.0000000000000027E-2</v>
      </c>
      <c r="X71" s="73">
        <v>2.0618556701030855E-2</v>
      </c>
      <c r="Y71" s="73">
        <v>-4.0404040404040442E-2</v>
      </c>
      <c r="Z71" s="73">
        <v>-6.315789473684208E-2</v>
      </c>
      <c r="AA71" s="27"/>
      <c r="AB71" s="73">
        <v>-3.3707865168539297E-2</v>
      </c>
      <c r="AC71" s="73">
        <v>-1.1627906976744207E-2</v>
      </c>
      <c r="AD71" s="73">
        <v>3.529411764705892E-2</v>
      </c>
      <c r="AE71" s="73">
        <v>-2.2727272727272707E-2</v>
      </c>
      <c r="AF71" s="27"/>
      <c r="AG71" s="73">
        <v>-6.9767441860465129E-2</v>
      </c>
      <c r="AH71" s="73">
        <v>-1.2499999999999956E-2</v>
      </c>
      <c r="AI71" s="73">
        <v>-1.2658227848101222E-2</v>
      </c>
      <c r="AJ71" s="73">
        <v>-3.8461538461538436E-2</v>
      </c>
      <c r="AK71" s="27"/>
      <c r="AL71" s="73">
        <v>-0.1333333333333333</v>
      </c>
      <c r="AM71" s="73">
        <v>0</v>
      </c>
      <c r="AN71" s="73">
        <v>4.6153846153846212E-2</v>
      </c>
      <c r="AO71" s="73">
        <v>-0.11764705882352944</v>
      </c>
      <c r="AP71" s="27"/>
      <c r="AQ71" s="73">
        <v>-5.0000000000000044E-2</v>
      </c>
      <c r="AR71" s="73">
        <v>0.19298245614035081</v>
      </c>
    </row>
    <row r="72" spans="1:202">
      <c r="A72" s="72" t="s">
        <v>8</v>
      </c>
      <c r="B72" s="24"/>
      <c r="C72" s="74"/>
      <c r="D72" s="74"/>
      <c r="E72" s="74"/>
      <c r="F72" s="74"/>
      <c r="G72" s="24"/>
      <c r="H72" s="74"/>
      <c r="I72" s="74"/>
      <c r="J72" s="74"/>
      <c r="K72" s="73"/>
      <c r="L72" s="24"/>
      <c r="M72" s="74"/>
      <c r="N72" s="74"/>
      <c r="O72" s="74"/>
      <c r="P72" s="73"/>
      <c r="Q72" s="24"/>
      <c r="R72" s="74">
        <v>0</v>
      </c>
      <c r="S72" s="74">
        <v>-1.8018018018018056E-2</v>
      </c>
      <c r="T72" s="74">
        <v>-5.3097345132743334E-2</v>
      </c>
      <c r="U72" s="73">
        <v>-8.256880733944949E-2</v>
      </c>
      <c r="V72" s="24">
        <v>-3.6036036036036001E-2</v>
      </c>
      <c r="W72" s="74">
        <v>-0.11818181818181817</v>
      </c>
      <c r="X72" s="74">
        <v>-9.1743119266055051E-2</v>
      </c>
      <c r="Y72" s="74">
        <v>-0.11214953271028039</v>
      </c>
      <c r="Z72" s="73">
        <v>-0.10999999999999999</v>
      </c>
      <c r="AA72" s="24">
        <v>-0.11214953271028039</v>
      </c>
      <c r="AB72" s="74">
        <v>-0.11340206185567014</v>
      </c>
      <c r="AC72" s="74">
        <v>-0.14141414141414144</v>
      </c>
      <c r="AD72" s="74">
        <v>-7.3684210526315796E-2</v>
      </c>
      <c r="AE72" s="73">
        <v>-3.3707865168539297E-2</v>
      </c>
      <c r="AF72" s="24">
        <v>-9.4736842105263119E-2</v>
      </c>
      <c r="AG72" s="74">
        <v>-6.9767441860465129E-2</v>
      </c>
      <c r="AH72" s="74">
        <v>-7.0588235294117618E-2</v>
      </c>
      <c r="AI72" s="74">
        <v>-0.11363636363636365</v>
      </c>
      <c r="AJ72" s="73">
        <v>-0.12790697674418605</v>
      </c>
      <c r="AK72" s="24">
        <v>-9.3023255813953543E-2</v>
      </c>
      <c r="AL72" s="74">
        <v>-0.1875</v>
      </c>
      <c r="AM72" s="74">
        <v>-0.17721518987341767</v>
      </c>
      <c r="AN72" s="74">
        <v>-0.12820512820512819</v>
      </c>
      <c r="AO72" s="73">
        <v>-0.19999999999999996</v>
      </c>
      <c r="AP72" s="24">
        <v>-0.17948717948717952</v>
      </c>
      <c r="AQ72" s="74">
        <v>-0.12307692307692308</v>
      </c>
      <c r="AR72" s="74">
        <v>4.6153846153846212E-2</v>
      </c>
    </row>
    <row r="73" spans="1:202" ht="14.25">
      <c r="A73" s="172"/>
      <c r="B73" s="24"/>
      <c r="C73" s="74"/>
      <c r="D73" s="74"/>
      <c r="E73" s="74"/>
      <c r="F73" s="74"/>
      <c r="G73" s="24"/>
      <c r="H73" s="74"/>
      <c r="I73" s="74"/>
      <c r="J73" s="74"/>
      <c r="K73" s="73"/>
      <c r="L73" s="24"/>
      <c r="M73" s="74"/>
      <c r="N73" s="74"/>
      <c r="O73" s="74"/>
      <c r="P73" s="73"/>
      <c r="Q73" s="24"/>
      <c r="R73" s="74"/>
      <c r="S73" s="74"/>
      <c r="T73" s="74"/>
      <c r="U73" s="73"/>
      <c r="V73" s="24"/>
      <c r="W73" s="74"/>
      <c r="X73" s="74"/>
      <c r="Y73" s="74"/>
      <c r="Z73" s="73"/>
      <c r="AA73" s="24"/>
      <c r="AB73" s="74"/>
      <c r="AC73" s="74"/>
      <c r="AD73" s="74"/>
      <c r="AE73" s="73"/>
      <c r="AF73" s="24"/>
      <c r="AG73" s="74"/>
      <c r="AH73" s="74"/>
      <c r="AI73" s="74"/>
      <c r="AJ73" s="73"/>
      <c r="AK73" s="24"/>
      <c r="AL73" s="74"/>
      <c r="AM73" s="74"/>
      <c r="AN73" s="74"/>
      <c r="AO73" s="73"/>
      <c r="AP73" s="24"/>
      <c r="AQ73" s="74"/>
      <c r="AR73" s="74"/>
    </row>
    <row r="74" spans="1:202">
      <c r="A74" s="70" t="s">
        <v>179</v>
      </c>
      <c r="B74" s="102" t="s">
        <v>56</v>
      </c>
      <c r="C74" s="82" t="s">
        <v>56</v>
      </c>
      <c r="D74" s="82" t="s">
        <v>56</v>
      </c>
      <c r="E74" s="82" t="s">
        <v>56</v>
      </c>
      <c r="F74" s="82" t="s">
        <v>56</v>
      </c>
      <c r="G74" s="102" t="s">
        <v>56</v>
      </c>
      <c r="H74" s="93">
        <v>3.3000000000000002E-2</v>
      </c>
      <c r="I74" s="93">
        <v>3.3000000000000002E-2</v>
      </c>
      <c r="J74" s="93">
        <v>3.7999999999999999E-2</v>
      </c>
      <c r="K74" s="93">
        <v>3.4000000000000002E-2</v>
      </c>
      <c r="L74" s="56">
        <v>0.13800000000000001</v>
      </c>
      <c r="M74" s="93">
        <v>3.9E-2</v>
      </c>
      <c r="N74" s="93">
        <v>3.9E-2</v>
      </c>
      <c r="O74" s="93">
        <v>3.5000000000000003E-2</v>
      </c>
      <c r="P74" s="93">
        <v>3.9E-2</v>
      </c>
      <c r="Q74" s="56">
        <v>0.153</v>
      </c>
      <c r="R74" s="93">
        <v>0.05</v>
      </c>
      <c r="S74" s="93">
        <v>6.6000000000000003E-2</v>
      </c>
      <c r="T74" s="93">
        <v>6.0999999999999999E-2</v>
      </c>
      <c r="U74" s="93">
        <v>5.2999999999999999E-2</v>
      </c>
      <c r="V74" s="56">
        <v>0.22900000000000001</v>
      </c>
      <c r="W74" s="93">
        <v>3.9E-2</v>
      </c>
      <c r="X74" s="93">
        <v>0.06</v>
      </c>
      <c r="Y74" s="93">
        <v>6.7000000000000004E-2</v>
      </c>
      <c r="Z74" s="93">
        <v>5.8999999999999997E-2</v>
      </c>
      <c r="AA74" s="56">
        <v>0.224</v>
      </c>
      <c r="AB74" s="93">
        <v>7.1999999999999995E-2</v>
      </c>
      <c r="AC74" s="93">
        <v>6.9000000000000006E-2</v>
      </c>
      <c r="AD74" s="93">
        <v>6.2E-2</v>
      </c>
      <c r="AE74" s="93">
        <v>8.3000000000000004E-2</v>
      </c>
      <c r="AF74" s="56">
        <v>0.28599999999999998</v>
      </c>
      <c r="AG74" s="93">
        <v>7.5999999999999998E-2</v>
      </c>
      <c r="AH74" s="93">
        <v>6.5000000000000002E-2</v>
      </c>
      <c r="AI74" s="93">
        <v>7.2999999999999995E-2</v>
      </c>
      <c r="AJ74" s="93">
        <v>6.6000000000000003E-2</v>
      </c>
      <c r="AK74" s="56">
        <v>0.28000000000000003</v>
      </c>
      <c r="AL74" s="93">
        <v>6.5000000000000002E-2</v>
      </c>
      <c r="AM74" s="93">
        <v>6.0999999999999999E-2</v>
      </c>
      <c r="AN74" s="93">
        <v>6.4000000000000001E-2</v>
      </c>
      <c r="AO74" s="175">
        <v>6.7000000000000004E-2</v>
      </c>
      <c r="AP74" s="56">
        <v>0.25800000000000001</v>
      </c>
      <c r="AQ74" s="93">
        <v>5.1999999999999998E-2</v>
      </c>
      <c r="AR74" s="93">
        <v>6.2E-2</v>
      </c>
    </row>
    <row r="75" spans="1:202">
      <c r="A75" s="70"/>
      <c r="B75" s="102"/>
      <c r="C75" s="82"/>
      <c r="D75" s="82"/>
      <c r="E75" s="82"/>
      <c r="F75" s="82"/>
      <c r="G75" s="102"/>
      <c r="H75" s="93"/>
      <c r="I75" s="93"/>
      <c r="J75" s="93"/>
      <c r="K75" s="93"/>
      <c r="L75" s="56"/>
      <c r="M75" s="93"/>
      <c r="N75" s="93"/>
      <c r="O75" s="93"/>
      <c r="P75" s="93"/>
      <c r="Q75" s="56"/>
      <c r="R75" s="93"/>
      <c r="S75" s="93"/>
      <c r="T75" s="93"/>
      <c r="U75" s="93"/>
      <c r="V75" s="56"/>
      <c r="W75" s="93"/>
      <c r="X75" s="93"/>
      <c r="Y75" s="93"/>
      <c r="Z75" s="93"/>
      <c r="AA75" s="56"/>
      <c r="AB75" s="93"/>
      <c r="AC75" s="93"/>
      <c r="AD75" s="93"/>
      <c r="AE75" s="93"/>
      <c r="AF75" s="56"/>
      <c r="AG75" s="93"/>
      <c r="AH75" s="93"/>
      <c r="AI75" s="93"/>
      <c r="AJ75" s="93"/>
      <c r="AK75" s="56"/>
      <c r="AL75" s="93"/>
      <c r="AM75" s="93"/>
      <c r="AN75" s="93"/>
      <c r="AO75" s="93"/>
      <c r="AP75" s="56"/>
      <c r="AQ75" s="93"/>
      <c r="AR75" s="93"/>
    </row>
    <row r="76" spans="1:202">
      <c r="A76" s="36" t="s">
        <v>18</v>
      </c>
      <c r="B76" s="145"/>
      <c r="C76" s="82"/>
      <c r="D76" s="82"/>
      <c r="E76" s="82"/>
      <c r="F76" s="82"/>
      <c r="G76" s="102" t="s">
        <v>56</v>
      </c>
      <c r="H76" s="93"/>
      <c r="I76" s="93"/>
      <c r="J76" s="93"/>
      <c r="K76" s="93"/>
      <c r="L76" s="102" t="s">
        <v>56</v>
      </c>
      <c r="M76" s="93"/>
      <c r="N76" s="93"/>
      <c r="O76" s="93"/>
      <c r="P76" s="93"/>
      <c r="Q76" s="102" t="s">
        <v>56</v>
      </c>
      <c r="R76" s="123" t="s">
        <v>47</v>
      </c>
      <c r="S76" s="123" t="s">
        <v>47</v>
      </c>
      <c r="T76" s="123" t="s">
        <v>47</v>
      </c>
      <c r="U76" s="123" t="s">
        <v>47</v>
      </c>
      <c r="V76" s="102" t="s">
        <v>56</v>
      </c>
      <c r="W76" s="123" t="s">
        <v>47</v>
      </c>
      <c r="X76" s="123" t="s">
        <v>47</v>
      </c>
      <c r="Y76" s="123" t="s">
        <v>47</v>
      </c>
      <c r="Z76" s="123" t="s">
        <v>47</v>
      </c>
      <c r="AA76" s="94">
        <v>4072</v>
      </c>
      <c r="AB76" s="123" t="s">
        <v>47</v>
      </c>
      <c r="AC76" s="123" t="s">
        <v>47</v>
      </c>
      <c r="AD76" s="123" t="s">
        <v>47</v>
      </c>
      <c r="AE76" s="123" t="s">
        <v>47</v>
      </c>
      <c r="AF76" s="94">
        <v>3288</v>
      </c>
      <c r="AG76" s="123" t="s">
        <v>47</v>
      </c>
      <c r="AH76" s="123" t="s">
        <v>47</v>
      </c>
      <c r="AI76" s="123" t="s">
        <v>47</v>
      </c>
      <c r="AJ76" s="71">
        <v>3001</v>
      </c>
      <c r="AK76" s="94">
        <v>3001</v>
      </c>
      <c r="AL76" s="123" t="s">
        <v>47</v>
      </c>
      <c r="AM76" s="123" t="s">
        <v>47</v>
      </c>
      <c r="AN76" s="123" t="s">
        <v>47</v>
      </c>
      <c r="AO76" s="71">
        <v>2679</v>
      </c>
      <c r="AP76" s="94">
        <v>2679</v>
      </c>
      <c r="AQ76" s="123" t="s">
        <v>47</v>
      </c>
      <c r="AR76" s="123" t="s">
        <v>47</v>
      </c>
    </row>
    <row r="77" spans="1:202">
      <c r="A77" s="72" t="s">
        <v>8</v>
      </c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74"/>
      <c r="X77" s="74"/>
      <c r="Y77" s="74"/>
      <c r="Z77" s="73"/>
      <c r="AA77" s="24"/>
      <c r="AB77" s="74"/>
      <c r="AC77" s="74"/>
      <c r="AD77" s="74"/>
      <c r="AE77" s="73"/>
      <c r="AF77" s="24">
        <v>-0.19253438113948917</v>
      </c>
      <c r="AG77" s="74"/>
      <c r="AH77" s="74"/>
      <c r="AI77" s="74"/>
      <c r="AJ77" s="73"/>
      <c r="AK77" s="24">
        <v>-8.7287104622871037E-2</v>
      </c>
      <c r="AL77" s="74"/>
      <c r="AM77" s="74"/>
      <c r="AN77" s="74"/>
      <c r="AO77" s="73"/>
      <c r="AP77" s="24">
        <v>-0.10729756747750752</v>
      </c>
      <c r="AQ77" s="74"/>
      <c r="AR77" s="74"/>
    </row>
    <row r="78" spans="1:202" s="2" customFormat="1" ht="6.75" hidden="1" customHeight="1">
      <c r="A78" s="97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</row>
    <row r="79" spans="1:202" s="2" customFormat="1" ht="12.75" customHeight="1">
      <c r="A79" s="93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74"/>
      <c r="AH79" s="74"/>
      <c r="AI79" s="74"/>
      <c r="AJ79" s="74"/>
      <c r="AK79" s="56"/>
      <c r="AL79" s="93"/>
      <c r="AM79" s="93"/>
      <c r="AN79" s="93"/>
      <c r="AO79" s="74"/>
      <c r="AP79" s="56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3"/>
      <c r="BC79" s="3"/>
      <c r="BD79" s="3"/>
      <c r="BE79" s="3"/>
      <c r="BF79" s="3"/>
      <c r="BG79" s="3"/>
      <c r="BH79" s="3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</row>
    <row r="80" spans="1:202" s="2" customFormat="1" ht="15.75" customHeight="1">
      <c r="A80" s="70" t="s">
        <v>173</v>
      </c>
      <c r="B80" s="56">
        <v>0.29199999999999998</v>
      </c>
      <c r="C80" s="56"/>
      <c r="D80" s="56"/>
      <c r="E80" s="56"/>
      <c r="F80" s="56"/>
      <c r="G80" s="56">
        <v>0.28599999999999998</v>
      </c>
      <c r="H80" s="56"/>
      <c r="I80" s="56"/>
      <c r="J80" s="56"/>
      <c r="K80" s="56"/>
      <c r="L80" s="56">
        <v>0.28999999999999998</v>
      </c>
      <c r="M80" s="56"/>
      <c r="N80" s="56"/>
      <c r="O80" s="56"/>
      <c r="P80" s="56"/>
      <c r="Q80" s="56">
        <v>0.28899999999999998</v>
      </c>
      <c r="R80" s="56"/>
      <c r="S80" s="56"/>
      <c r="T80" s="56"/>
      <c r="U80" s="56"/>
      <c r="V80" s="56">
        <v>0.28999999999999998</v>
      </c>
      <c r="W80" s="56"/>
      <c r="X80" s="56"/>
      <c r="Y80" s="56"/>
      <c r="Z80" s="56"/>
      <c r="AA80" s="56">
        <v>0.28199999999999997</v>
      </c>
      <c r="AB80" s="56"/>
      <c r="AC80" s="56"/>
      <c r="AD80" s="56"/>
      <c r="AE80" s="56"/>
      <c r="AF80" s="56">
        <v>0.26300000000000001</v>
      </c>
      <c r="AG80" s="123" t="s">
        <v>47</v>
      </c>
      <c r="AH80" s="123" t="s">
        <v>47</v>
      </c>
      <c r="AI80" s="123" t="s">
        <v>47</v>
      </c>
      <c r="AJ80" s="123" t="s">
        <v>47</v>
      </c>
      <c r="AK80" s="56">
        <v>0.255</v>
      </c>
      <c r="AL80" s="123" t="s">
        <v>47</v>
      </c>
      <c r="AM80" s="123" t="s">
        <v>47</v>
      </c>
      <c r="AN80" s="123" t="s">
        <v>47</v>
      </c>
      <c r="AO80" s="123" t="s">
        <v>47</v>
      </c>
      <c r="AP80" s="56">
        <v>0.25600000000000001</v>
      </c>
      <c r="AQ80" s="123" t="s">
        <v>47</v>
      </c>
      <c r="AR80" s="123" t="s">
        <v>47</v>
      </c>
      <c r="AS80" s="70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  <c r="GH80" s="36"/>
      <c r="GI80" s="36"/>
      <c r="GJ80" s="36"/>
      <c r="GK80" s="36"/>
      <c r="GL80" s="36"/>
      <c r="GM80" s="36"/>
      <c r="GN80" s="36"/>
      <c r="GO80" s="36"/>
      <c r="GP80" s="36"/>
      <c r="GQ80" s="36"/>
      <c r="GR80" s="36"/>
      <c r="GS80" s="36"/>
      <c r="GT80" s="36"/>
    </row>
    <row r="81" spans="1:202" s="2" customFormat="1" ht="3" customHeight="1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</row>
    <row r="82" spans="1:202" ht="20.25">
      <c r="A82" s="35" t="s">
        <v>15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</row>
    <row r="83" spans="1:20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</row>
    <row r="84" spans="1:202">
      <c r="A84" s="40" t="s">
        <v>27</v>
      </c>
      <c r="B84" s="41"/>
      <c r="C84" s="42"/>
      <c r="D84" s="42"/>
      <c r="E84" s="42"/>
      <c r="F84" s="42"/>
      <c r="G84" s="41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</row>
    <row r="85" spans="1:202">
      <c r="A85" s="70"/>
      <c r="B85" s="29"/>
      <c r="C85" s="70"/>
      <c r="D85" s="70"/>
      <c r="E85" s="70"/>
      <c r="F85" s="70"/>
      <c r="G85" s="29"/>
      <c r="H85" s="70"/>
      <c r="I85" s="70"/>
      <c r="J85" s="70"/>
      <c r="K85" s="70"/>
      <c r="L85" s="21"/>
      <c r="M85" s="70"/>
      <c r="N85" s="70"/>
      <c r="O85" s="70"/>
      <c r="P85" s="70"/>
      <c r="Q85" s="21"/>
      <c r="R85" s="70"/>
      <c r="S85" s="70"/>
      <c r="T85" s="70"/>
      <c r="U85" s="70"/>
      <c r="V85" s="21"/>
      <c r="W85" s="70"/>
      <c r="X85" s="70"/>
      <c r="Y85" s="70"/>
      <c r="Z85" s="70"/>
      <c r="AA85" s="21"/>
      <c r="AB85" s="70"/>
      <c r="AC85" s="70"/>
      <c r="AD85" s="70"/>
      <c r="AE85" s="70"/>
      <c r="AF85" s="21"/>
      <c r="AG85" s="70"/>
      <c r="AH85" s="70"/>
      <c r="AI85" s="70"/>
      <c r="AJ85" s="70"/>
      <c r="AK85" s="21"/>
      <c r="AL85" s="70"/>
      <c r="AM85" s="70"/>
      <c r="AN85" s="70"/>
      <c r="AO85" s="70"/>
      <c r="AP85" s="21"/>
      <c r="AQ85" s="70"/>
      <c r="AR85" s="70"/>
    </row>
    <row r="86" spans="1:202">
      <c r="A86" s="70" t="s">
        <v>151</v>
      </c>
      <c r="B86" s="145">
        <v>2621</v>
      </c>
      <c r="C86" s="82" t="s">
        <v>56</v>
      </c>
      <c r="D86" s="82" t="s">
        <v>56</v>
      </c>
      <c r="E86" s="82" t="s">
        <v>56</v>
      </c>
      <c r="F86" s="82" t="s">
        <v>56</v>
      </c>
      <c r="G86" s="145">
        <v>2325</v>
      </c>
      <c r="H86" s="82" t="s">
        <v>56</v>
      </c>
      <c r="I86" s="82" t="s">
        <v>56</v>
      </c>
      <c r="J86" s="82" t="s">
        <v>56</v>
      </c>
      <c r="K86" s="82" t="s">
        <v>56</v>
      </c>
      <c r="L86" s="145">
        <v>2445</v>
      </c>
      <c r="M86" s="82" t="s">
        <v>56</v>
      </c>
      <c r="N86" s="82" t="s">
        <v>56</v>
      </c>
      <c r="O86" s="82" t="s">
        <v>56</v>
      </c>
      <c r="P86" s="82" t="s">
        <v>56</v>
      </c>
      <c r="Q86" s="145">
        <v>2112</v>
      </c>
      <c r="R86" s="123" t="s">
        <v>47</v>
      </c>
      <c r="S86" s="123" t="s">
        <v>47</v>
      </c>
      <c r="T86" s="123" t="s">
        <v>47</v>
      </c>
      <c r="U86" s="123" t="s">
        <v>47</v>
      </c>
      <c r="V86" s="145">
        <v>2262</v>
      </c>
      <c r="W86" s="123" t="s">
        <v>47</v>
      </c>
      <c r="X86" s="123" t="s">
        <v>47</v>
      </c>
      <c r="Y86" s="123" t="s">
        <v>47</v>
      </c>
      <c r="Z86" s="123" t="s">
        <v>47</v>
      </c>
      <c r="AA86" s="145">
        <v>2102</v>
      </c>
      <c r="AB86" s="123" t="s">
        <v>47</v>
      </c>
      <c r="AC86" s="123" t="s">
        <v>47</v>
      </c>
      <c r="AD86" s="123" t="s">
        <v>47</v>
      </c>
      <c r="AE86" s="123" t="s">
        <v>47</v>
      </c>
      <c r="AF86" s="145">
        <v>2007</v>
      </c>
      <c r="AG86" s="123" t="s">
        <v>47</v>
      </c>
      <c r="AH86" s="123" t="s">
        <v>47</v>
      </c>
      <c r="AI86" s="123" t="s">
        <v>47</v>
      </c>
      <c r="AJ86" s="71">
        <v>1932</v>
      </c>
      <c r="AK86" s="145">
        <v>1932</v>
      </c>
      <c r="AL86" s="123" t="s">
        <v>47</v>
      </c>
      <c r="AM86" s="123" t="s">
        <v>47</v>
      </c>
      <c r="AN86" s="123" t="s">
        <v>47</v>
      </c>
      <c r="AO86" s="71">
        <v>1966</v>
      </c>
      <c r="AP86" s="145">
        <v>1966</v>
      </c>
      <c r="AQ86" s="123" t="s">
        <v>47</v>
      </c>
      <c r="AR86" s="123" t="s">
        <v>47</v>
      </c>
    </row>
    <row r="87" spans="1:202">
      <c r="A87" s="72" t="s">
        <v>7</v>
      </c>
      <c r="B87" s="24"/>
      <c r="C87" s="73"/>
      <c r="D87" s="73"/>
      <c r="E87" s="73"/>
      <c r="F87" s="73"/>
      <c r="G87" s="24"/>
      <c r="H87" s="73"/>
      <c r="I87" s="73"/>
      <c r="J87" s="73"/>
      <c r="K87" s="73"/>
      <c r="L87" s="27"/>
      <c r="M87" s="73"/>
      <c r="N87" s="73"/>
      <c r="O87" s="73"/>
      <c r="P87" s="73"/>
      <c r="Q87" s="27"/>
      <c r="R87" s="73"/>
      <c r="S87" s="73"/>
      <c r="T87" s="73"/>
      <c r="U87" s="73"/>
      <c r="V87" s="27"/>
      <c r="W87" s="73"/>
      <c r="X87" s="73"/>
      <c r="Y87" s="73"/>
      <c r="Z87" s="73"/>
      <c r="AA87" s="27"/>
      <c r="AB87" s="73"/>
      <c r="AC87" s="73"/>
      <c r="AD87" s="73"/>
      <c r="AE87" s="73"/>
      <c r="AF87" s="27"/>
      <c r="AG87" s="73"/>
      <c r="AH87" s="73"/>
      <c r="AI87" s="73"/>
      <c r="AJ87" s="71"/>
      <c r="AK87" s="27"/>
      <c r="AL87" s="73"/>
      <c r="AM87" s="73"/>
      <c r="AN87" s="73"/>
      <c r="AO87" s="73"/>
      <c r="AP87" s="27"/>
      <c r="AQ87" s="73"/>
      <c r="AR87" s="73"/>
    </row>
    <row r="88" spans="1:202">
      <c r="A88" s="72" t="s">
        <v>8</v>
      </c>
      <c r="B88" s="24"/>
      <c r="C88" s="74"/>
      <c r="D88" s="74"/>
      <c r="E88" s="74"/>
      <c r="F88" s="74"/>
      <c r="G88" s="24">
        <v>-0.11293399465852727</v>
      </c>
      <c r="H88" s="74"/>
      <c r="I88" s="74"/>
      <c r="J88" s="74"/>
      <c r="K88" s="73"/>
      <c r="L88" s="24">
        <v>5.1612903225806361E-2</v>
      </c>
      <c r="M88" s="74"/>
      <c r="N88" s="74"/>
      <c r="O88" s="74"/>
      <c r="P88" s="73"/>
      <c r="Q88" s="24">
        <v>-0.1361963190184049</v>
      </c>
      <c r="R88" s="74"/>
      <c r="S88" s="74"/>
      <c r="T88" s="74"/>
      <c r="U88" s="73"/>
      <c r="V88" s="24">
        <v>7.1022727272727293E-2</v>
      </c>
      <c r="W88" s="74"/>
      <c r="X88" s="74"/>
      <c r="Y88" s="74"/>
      <c r="Z88" s="73"/>
      <c r="AA88" s="24">
        <v>-7.0733863837312061E-2</v>
      </c>
      <c r="AB88" s="74"/>
      <c r="AC88" s="74"/>
      <c r="AD88" s="74"/>
      <c r="AE88" s="73"/>
      <c r="AF88" s="24">
        <v>-4.5195052331113206E-2</v>
      </c>
      <c r="AG88" s="74"/>
      <c r="AH88" s="74"/>
      <c r="AI88" s="74"/>
      <c r="AJ88" s="73"/>
      <c r="AK88" s="24">
        <v>-3.7369207772795177E-2</v>
      </c>
      <c r="AL88" s="74"/>
      <c r="AM88" s="74"/>
      <c r="AN88" s="74"/>
      <c r="AO88" s="73"/>
      <c r="AP88" s="24">
        <v>1.7598343685300222E-2</v>
      </c>
      <c r="AQ88" s="74"/>
      <c r="AR88" s="74"/>
    </row>
    <row r="89" spans="1:202" ht="3.75" customHeight="1">
      <c r="A89" s="72"/>
      <c r="B89" s="24"/>
      <c r="C89" s="74"/>
      <c r="D89" s="74"/>
      <c r="E89" s="74"/>
      <c r="F89" s="74"/>
      <c r="G89" s="24"/>
      <c r="H89" s="74"/>
      <c r="I89" s="74"/>
      <c r="J89" s="74"/>
      <c r="K89" s="73"/>
      <c r="L89" s="24"/>
      <c r="M89" s="74"/>
      <c r="N89" s="74"/>
      <c r="O89" s="74"/>
      <c r="P89" s="73"/>
      <c r="Q89" s="24"/>
      <c r="R89" s="74"/>
      <c r="S89" s="74"/>
      <c r="T89" s="74"/>
      <c r="U89" s="73"/>
      <c r="V89" s="24"/>
      <c r="W89" s="74"/>
      <c r="X89" s="74"/>
      <c r="Y89" s="74"/>
      <c r="Z89" s="73"/>
      <c r="AA89" s="24"/>
      <c r="AB89" s="74"/>
      <c r="AC89" s="74"/>
      <c r="AD89" s="74"/>
      <c r="AE89" s="73"/>
      <c r="AF89" s="24"/>
      <c r="AG89" s="74"/>
      <c r="AH89" s="74"/>
      <c r="AI89" s="74"/>
      <c r="AJ89" s="73"/>
      <c r="AK89" s="24"/>
      <c r="AL89" s="74"/>
      <c r="AM89" s="74"/>
      <c r="AN89" s="74"/>
      <c r="AO89" s="73"/>
      <c r="AP89" s="24"/>
      <c r="AQ89" s="74"/>
      <c r="AR89" s="74"/>
    </row>
    <row r="90" spans="1:202" ht="3.75" customHeight="1">
      <c r="A90" s="72"/>
      <c r="B90" s="24"/>
      <c r="C90" s="74"/>
      <c r="D90" s="74"/>
      <c r="E90" s="74"/>
      <c r="F90" s="74"/>
      <c r="G90" s="24"/>
      <c r="H90" s="74"/>
      <c r="I90" s="74"/>
      <c r="J90" s="74"/>
      <c r="K90" s="73"/>
      <c r="L90" s="24"/>
      <c r="M90" s="74"/>
      <c r="N90" s="74"/>
      <c r="O90" s="74"/>
      <c r="P90" s="73"/>
      <c r="Q90" s="24"/>
      <c r="R90" s="74"/>
      <c r="S90" s="74"/>
      <c r="T90" s="74"/>
      <c r="U90" s="73"/>
      <c r="V90" s="24"/>
      <c r="W90" s="74"/>
      <c r="X90" s="74"/>
      <c r="Y90" s="74"/>
      <c r="Z90" s="73"/>
      <c r="AA90" s="24"/>
      <c r="AB90" s="74"/>
      <c r="AC90" s="74"/>
      <c r="AD90" s="74"/>
      <c r="AE90" s="73"/>
      <c r="AF90" s="24"/>
      <c r="AG90" s="74"/>
      <c r="AH90" s="74"/>
      <c r="AI90" s="74"/>
      <c r="AJ90" s="73"/>
      <c r="AK90" s="24"/>
      <c r="AL90" s="74"/>
      <c r="AM90" s="74"/>
      <c r="AN90" s="74"/>
      <c r="AO90" s="73"/>
      <c r="AP90" s="24"/>
      <c r="AQ90" s="74"/>
      <c r="AR90" s="74"/>
    </row>
    <row r="91" spans="1:202">
      <c r="A91" s="70" t="s">
        <v>185</v>
      </c>
      <c r="B91" s="102" t="s">
        <v>56</v>
      </c>
      <c r="C91" s="82" t="s">
        <v>56</v>
      </c>
      <c r="D91" s="82" t="s">
        <v>56</v>
      </c>
      <c r="E91" s="82" t="s">
        <v>56</v>
      </c>
      <c r="F91" s="82" t="s">
        <v>56</v>
      </c>
      <c r="G91" s="102" t="s">
        <v>56</v>
      </c>
      <c r="H91" s="79">
        <v>3.9E-2</v>
      </c>
      <c r="I91" s="79">
        <v>3.5999999999999997E-2</v>
      </c>
      <c r="J91" s="79">
        <v>3.4000000000000002E-2</v>
      </c>
      <c r="K91" s="79">
        <v>3.9E-2</v>
      </c>
      <c r="L91" s="39">
        <v>0.14799999999999999</v>
      </c>
      <c r="M91" s="79">
        <v>3.2000000000000001E-2</v>
      </c>
      <c r="N91" s="79">
        <v>2.9000000000000001E-2</v>
      </c>
      <c r="O91" s="79">
        <v>3.2000000000000001E-2</v>
      </c>
      <c r="P91" s="79">
        <v>3.5000000000000003E-2</v>
      </c>
      <c r="Q91" s="39">
        <v>0.127</v>
      </c>
      <c r="R91" s="79">
        <v>2.9000000000000001E-2</v>
      </c>
      <c r="S91" s="79">
        <v>2.8000000000000001E-2</v>
      </c>
      <c r="T91" s="79">
        <v>3.2000000000000001E-2</v>
      </c>
      <c r="U91" s="79">
        <v>3.6999999999999998E-2</v>
      </c>
      <c r="V91" s="39">
        <v>0.126</v>
      </c>
      <c r="W91" s="79">
        <v>4.2999999999999997E-2</v>
      </c>
      <c r="X91" s="79">
        <v>4.1000000000000002E-2</v>
      </c>
      <c r="Y91" s="79">
        <v>4.5999999999999999E-2</v>
      </c>
      <c r="Z91" s="79">
        <v>5.5E-2</v>
      </c>
      <c r="AA91" s="39">
        <v>0.184</v>
      </c>
      <c r="AB91" s="79">
        <v>4.2000000000000003E-2</v>
      </c>
      <c r="AC91" s="79">
        <v>4.4999999999999998E-2</v>
      </c>
      <c r="AD91" s="79">
        <v>4.7E-2</v>
      </c>
      <c r="AE91" s="79">
        <v>4.5999999999999999E-2</v>
      </c>
      <c r="AF91" s="39">
        <v>0.18</v>
      </c>
      <c r="AG91" s="79">
        <v>0.04</v>
      </c>
      <c r="AH91" s="79">
        <v>3.6999999999999998E-2</v>
      </c>
      <c r="AI91" s="79">
        <v>4.4999999999999998E-2</v>
      </c>
      <c r="AJ91" s="79">
        <v>4.7E-2</v>
      </c>
      <c r="AK91" s="39">
        <v>0.17</v>
      </c>
      <c r="AL91" s="79">
        <v>4.1000000000000002E-2</v>
      </c>
      <c r="AM91" s="128">
        <v>4.2000000000000003E-2</v>
      </c>
      <c r="AN91" s="79">
        <v>4.3999999999999997E-2</v>
      </c>
      <c r="AO91" s="79">
        <v>4.5999999999999999E-2</v>
      </c>
      <c r="AP91" s="39">
        <v>0.17299999999999999</v>
      </c>
      <c r="AQ91" s="79">
        <v>5.1999999999999998E-2</v>
      </c>
      <c r="AR91" s="128">
        <v>4.4999999999999998E-2</v>
      </c>
    </row>
    <row r="92" spans="1:202" ht="6" customHeight="1">
      <c r="A92" s="70"/>
      <c r="B92" s="102"/>
      <c r="C92" s="82"/>
      <c r="D92" s="82"/>
      <c r="E92" s="82"/>
      <c r="F92" s="82"/>
      <c r="G92" s="102"/>
      <c r="H92" s="79"/>
      <c r="I92" s="79"/>
      <c r="J92" s="79"/>
      <c r="K92" s="79"/>
      <c r="L92" s="39"/>
      <c r="M92" s="79"/>
      <c r="N92" s="79"/>
      <c r="O92" s="79"/>
      <c r="P92" s="79"/>
      <c r="Q92" s="39"/>
      <c r="R92" s="79"/>
      <c r="S92" s="79"/>
      <c r="T92" s="79"/>
      <c r="U92" s="79"/>
      <c r="V92" s="39"/>
      <c r="W92" s="79"/>
      <c r="X92" s="79"/>
      <c r="Y92" s="79"/>
      <c r="Z92" s="79"/>
      <c r="AA92" s="39"/>
      <c r="AB92" s="79"/>
      <c r="AC92" s="79"/>
      <c r="AD92" s="79"/>
      <c r="AE92" s="79"/>
      <c r="AF92" s="39"/>
      <c r="AG92" s="79"/>
      <c r="AH92" s="79"/>
      <c r="AI92" s="79"/>
      <c r="AJ92" s="79"/>
      <c r="AK92" s="39"/>
      <c r="AL92" s="79"/>
      <c r="AM92" s="79"/>
      <c r="AN92" s="79"/>
      <c r="AO92" s="79"/>
      <c r="AP92" s="39"/>
      <c r="AQ92" s="79"/>
      <c r="AR92" s="79"/>
    </row>
    <row r="93" spans="1:202" ht="12" customHeight="1">
      <c r="A93" s="70" t="s">
        <v>175</v>
      </c>
      <c r="B93" s="146">
        <v>0.36</v>
      </c>
      <c r="C93" s="146"/>
      <c r="D93" s="146"/>
      <c r="E93" s="146"/>
      <c r="F93" s="146"/>
      <c r="G93" s="146">
        <v>0.36</v>
      </c>
      <c r="H93" s="146"/>
      <c r="I93" s="146"/>
      <c r="J93" s="146"/>
      <c r="K93" s="146"/>
      <c r="L93" s="146">
        <v>0.36</v>
      </c>
      <c r="M93" s="146"/>
      <c r="N93" s="146"/>
      <c r="O93" s="146"/>
      <c r="P93" s="146"/>
      <c r="Q93" s="146">
        <v>0.35899999999999999</v>
      </c>
      <c r="R93" s="146"/>
      <c r="S93" s="146"/>
      <c r="T93" s="146"/>
      <c r="U93" s="146"/>
      <c r="V93" s="146">
        <v>0.375</v>
      </c>
      <c r="W93" s="146"/>
      <c r="X93" s="146"/>
      <c r="Y93" s="146"/>
      <c r="Z93" s="146"/>
      <c r="AA93" s="146">
        <v>0.38800000000000001</v>
      </c>
      <c r="AB93" s="146"/>
      <c r="AC93" s="146"/>
      <c r="AD93" s="146"/>
      <c r="AE93" s="146"/>
      <c r="AF93" s="146">
        <v>0.40600000000000003</v>
      </c>
      <c r="AG93" s="123" t="s">
        <v>47</v>
      </c>
      <c r="AH93" s="123" t="s">
        <v>47</v>
      </c>
      <c r="AI93" s="123" t="s">
        <v>47</v>
      </c>
      <c r="AJ93" s="123" t="s">
        <v>47</v>
      </c>
      <c r="AK93" s="176">
        <v>0.42</v>
      </c>
      <c r="AL93" s="123" t="s">
        <v>47</v>
      </c>
      <c r="AM93" s="123" t="s">
        <v>47</v>
      </c>
      <c r="AN93" s="123" t="s">
        <v>47</v>
      </c>
      <c r="AO93" s="123" t="s">
        <v>47</v>
      </c>
      <c r="AP93" s="176">
        <v>0.44</v>
      </c>
      <c r="AQ93" s="123" t="s">
        <v>47</v>
      </c>
      <c r="AR93" s="123" t="s">
        <v>47</v>
      </c>
    </row>
    <row r="94" spans="1:202" ht="3.75" customHeight="1">
      <c r="A94" s="70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/>
      <c r="AB94" s="146"/>
      <c r="AC94" s="146"/>
      <c r="AD94" s="146"/>
      <c r="AE94" s="146"/>
      <c r="AF94" s="146"/>
      <c r="AG94" s="123"/>
      <c r="AH94" s="123"/>
      <c r="AI94" s="123"/>
      <c r="AJ94" s="123"/>
      <c r="AK94" s="176"/>
      <c r="AL94" s="123"/>
      <c r="AM94" s="123"/>
      <c r="AN94" s="123"/>
      <c r="AO94" s="123"/>
      <c r="AP94" s="176"/>
      <c r="AQ94" s="123"/>
      <c r="AR94" s="123"/>
    </row>
    <row r="95" spans="1:202">
      <c r="A95" s="70" t="s">
        <v>176</v>
      </c>
      <c r="B95" s="146">
        <v>0.36</v>
      </c>
      <c r="C95" s="146"/>
      <c r="D95" s="146"/>
      <c r="E95" s="146"/>
      <c r="F95" s="146"/>
      <c r="G95" s="146">
        <v>0.36</v>
      </c>
      <c r="H95" s="146"/>
      <c r="I95" s="146"/>
      <c r="J95" s="146"/>
      <c r="K95" s="146"/>
      <c r="L95" s="146">
        <v>0.31</v>
      </c>
      <c r="M95" s="146"/>
      <c r="N95" s="146"/>
      <c r="O95" s="146"/>
      <c r="P95" s="146"/>
      <c r="Q95" s="146">
        <v>0.307</v>
      </c>
      <c r="R95" s="146"/>
      <c r="S95" s="146"/>
      <c r="T95" s="146"/>
      <c r="U95" s="146"/>
      <c r="V95" s="146">
        <v>0.3</v>
      </c>
      <c r="W95" s="146"/>
      <c r="X95" s="146"/>
      <c r="Y95" s="146"/>
      <c r="Z95" s="146"/>
      <c r="AA95" s="146">
        <v>0.246</v>
      </c>
      <c r="AB95" s="146"/>
      <c r="AC95" s="146"/>
      <c r="AD95" s="146"/>
      <c r="AE95" s="146"/>
      <c r="AF95" s="146">
        <v>0.21199999999999999</v>
      </c>
      <c r="AG95" s="123" t="s">
        <v>47</v>
      </c>
      <c r="AH95" s="123" t="s">
        <v>47</v>
      </c>
      <c r="AI95" s="123" t="s">
        <v>47</v>
      </c>
      <c r="AJ95" s="123" t="s">
        <v>47</v>
      </c>
      <c r="AK95" s="176">
        <v>0.23</v>
      </c>
      <c r="AL95" s="123" t="s">
        <v>47</v>
      </c>
      <c r="AM95" s="123" t="s">
        <v>47</v>
      </c>
      <c r="AN95" s="123" t="s">
        <v>47</v>
      </c>
      <c r="AO95" s="123" t="s">
        <v>47</v>
      </c>
      <c r="AP95" s="176">
        <v>0.21</v>
      </c>
      <c r="AQ95" s="123" t="s">
        <v>47</v>
      </c>
      <c r="AR95" s="123" t="s">
        <v>47</v>
      </c>
    </row>
    <row r="96" spans="1:202" s="46" customFormat="1" ht="3.75" customHeight="1">
      <c r="A96" s="97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  <c r="FS96" s="25"/>
      <c r="FT96" s="25"/>
      <c r="FU96" s="25"/>
      <c r="FV96" s="25"/>
      <c r="FW96" s="25"/>
      <c r="FX96" s="25"/>
      <c r="FY96" s="25"/>
      <c r="FZ96" s="25"/>
      <c r="GA96" s="25"/>
      <c r="GB96" s="25"/>
      <c r="GC96" s="25"/>
      <c r="GD96" s="25"/>
      <c r="GE96" s="25"/>
      <c r="GF96" s="25"/>
      <c r="GG96" s="25"/>
      <c r="GH96" s="25"/>
      <c r="GI96" s="25"/>
      <c r="GJ96" s="25"/>
      <c r="GK96" s="25"/>
      <c r="GL96" s="25"/>
      <c r="GM96" s="25"/>
      <c r="GN96" s="25"/>
      <c r="GO96" s="25"/>
      <c r="GP96" s="25"/>
      <c r="GQ96" s="25"/>
      <c r="GR96" s="25"/>
      <c r="GS96" s="25"/>
      <c r="GT96" s="25"/>
    </row>
    <row r="97" spans="1:202" s="26" customFormat="1" ht="20.25">
      <c r="A97" s="35" t="s">
        <v>21</v>
      </c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25"/>
      <c r="FO97" s="25"/>
      <c r="FP97" s="25"/>
      <c r="FQ97" s="25"/>
      <c r="FR97" s="25"/>
      <c r="FS97" s="25"/>
      <c r="FT97" s="25"/>
      <c r="FU97" s="25"/>
      <c r="FV97" s="25"/>
      <c r="FW97" s="25"/>
      <c r="FX97" s="25"/>
      <c r="FY97" s="25"/>
      <c r="FZ97" s="25"/>
      <c r="GA97" s="25"/>
      <c r="GB97" s="25"/>
      <c r="GC97" s="25"/>
      <c r="GD97" s="25"/>
      <c r="GE97" s="25"/>
      <c r="GF97" s="25"/>
      <c r="GG97" s="25"/>
      <c r="GH97" s="25"/>
      <c r="GI97" s="25"/>
      <c r="GJ97" s="25"/>
      <c r="GK97" s="25"/>
      <c r="GL97" s="25"/>
      <c r="GM97" s="25"/>
      <c r="GN97" s="25"/>
      <c r="GO97" s="25"/>
      <c r="GP97" s="25"/>
      <c r="GQ97" s="25"/>
      <c r="GR97" s="25"/>
      <c r="GS97" s="25"/>
      <c r="GT97" s="25"/>
    </row>
    <row r="98" spans="1:20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</row>
    <row r="99" spans="1:202" s="43" customFormat="1" ht="12" customHeight="1">
      <c r="A99" s="40" t="s">
        <v>27</v>
      </c>
      <c r="B99" s="41"/>
      <c r="C99" s="42"/>
      <c r="D99" s="42"/>
      <c r="E99" s="42"/>
      <c r="F99" s="42"/>
      <c r="G99" s="41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</row>
    <row r="100" spans="1:202" s="34" customFormat="1">
      <c r="A100" s="70"/>
      <c r="B100" s="29"/>
      <c r="C100" s="70"/>
      <c r="D100" s="70"/>
      <c r="E100" s="70"/>
      <c r="F100" s="70"/>
      <c r="G100" s="29"/>
      <c r="H100" s="70"/>
      <c r="I100" s="70"/>
      <c r="J100" s="70"/>
      <c r="K100" s="70"/>
      <c r="L100" s="21"/>
      <c r="M100" s="70"/>
      <c r="N100" s="70"/>
      <c r="O100" s="70"/>
      <c r="P100" s="70"/>
      <c r="Q100" s="21"/>
      <c r="R100" s="70"/>
      <c r="S100" s="70"/>
      <c r="T100" s="70"/>
      <c r="U100" s="70"/>
      <c r="V100" s="21"/>
      <c r="W100" s="70"/>
      <c r="X100" s="70"/>
      <c r="Y100" s="70"/>
      <c r="Z100" s="70"/>
      <c r="AA100" s="21"/>
      <c r="AB100" s="70"/>
      <c r="AC100" s="70"/>
      <c r="AD100" s="70"/>
      <c r="AE100" s="70"/>
      <c r="AF100" s="21"/>
      <c r="AG100" s="70"/>
      <c r="AH100" s="70"/>
      <c r="AI100" s="70"/>
      <c r="AJ100" s="70"/>
      <c r="AK100" s="21"/>
      <c r="AL100" s="70"/>
      <c r="AM100" s="70"/>
      <c r="AN100" s="70"/>
      <c r="AO100" s="70"/>
      <c r="AP100" s="21"/>
      <c r="AQ100" s="70"/>
      <c r="AR100" s="70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</row>
    <row r="101" spans="1:202" s="2" customFormat="1">
      <c r="A101" s="70" t="s">
        <v>87</v>
      </c>
      <c r="B101" s="29">
        <v>549</v>
      </c>
      <c r="C101" s="70">
        <v>549</v>
      </c>
      <c r="D101" s="70">
        <v>551</v>
      </c>
      <c r="E101" s="70">
        <v>556</v>
      </c>
      <c r="F101" s="70">
        <v>560</v>
      </c>
      <c r="G101" s="29">
        <v>560</v>
      </c>
      <c r="H101" s="70">
        <v>560</v>
      </c>
      <c r="I101" s="70">
        <v>562</v>
      </c>
      <c r="J101" s="70">
        <v>567</v>
      </c>
      <c r="K101" s="71">
        <v>571</v>
      </c>
      <c r="L101" s="28">
        <v>571</v>
      </c>
      <c r="M101" s="70">
        <v>571</v>
      </c>
      <c r="N101" s="70">
        <v>573</v>
      </c>
      <c r="O101" s="70">
        <v>575</v>
      </c>
      <c r="P101" s="71">
        <v>578</v>
      </c>
      <c r="Q101" s="28">
        <v>578</v>
      </c>
      <c r="R101" s="70">
        <v>580</v>
      </c>
      <c r="S101" s="70">
        <v>581</v>
      </c>
      <c r="T101" s="70">
        <v>585</v>
      </c>
      <c r="U101" s="71">
        <v>586</v>
      </c>
      <c r="V101" s="28">
        <v>586</v>
      </c>
      <c r="W101" s="70">
        <v>585</v>
      </c>
      <c r="X101" s="70">
        <v>582</v>
      </c>
      <c r="Y101" s="70">
        <v>581</v>
      </c>
      <c r="Z101" s="71">
        <v>578</v>
      </c>
      <c r="AA101" s="28">
        <v>578</v>
      </c>
      <c r="AB101" s="70">
        <v>578</v>
      </c>
      <c r="AC101" s="70">
        <v>583</v>
      </c>
      <c r="AD101" s="70">
        <v>593</v>
      </c>
      <c r="AE101" s="71">
        <v>600</v>
      </c>
      <c r="AF101" s="28">
        <v>600</v>
      </c>
      <c r="AG101" s="70">
        <v>605</v>
      </c>
      <c r="AH101" s="70">
        <v>611</v>
      </c>
      <c r="AI101" s="70">
        <v>622</v>
      </c>
      <c r="AJ101" s="71">
        <v>630</v>
      </c>
      <c r="AK101" s="28">
        <v>630</v>
      </c>
      <c r="AL101" s="70">
        <v>632</v>
      </c>
      <c r="AM101" s="70">
        <v>636</v>
      </c>
      <c r="AN101" s="70">
        <v>637</v>
      </c>
      <c r="AO101" s="71">
        <v>635</v>
      </c>
      <c r="AP101" s="28">
        <v>635</v>
      </c>
      <c r="AQ101" s="70">
        <v>629</v>
      </c>
      <c r="AR101" s="70">
        <v>623</v>
      </c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  <c r="FY101" s="36"/>
      <c r="FZ101" s="36"/>
      <c r="GA101" s="36"/>
      <c r="GB101" s="36"/>
      <c r="GC101" s="36"/>
      <c r="GD101" s="36"/>
      <c r="GE101" s="36"/>
      <c r="GF101" s="36"/>
      <c r="GG101" s="36"/>
      <c r="GH101" s="36"/>
      <c r="GI101" s="36"/>
      <c r="GJ101" s="36"/>
      <c r="GK101" s="36"/>
      <c r="GL101" s="36"/>
      <c r="GM101" s="36"/>
      <c r="GN101" s="36"/>
      <c r="GO101" s="36"/>
      <c r="GP101" s="36"/>
      <c r="GQ101" s="36"/>
      <c r="GR101" s="36"/>
      <c r="GS101" s="36"/>
      <c r="GT101" s="36"/>
    </row>
    <row r="102" spans="1:202">
      <c r="A102" s="72" t="s">
        <v>7</v>
      </c>
      <c r="B102" s="24"/>
      <c r="C102" s="73"/>
      <c r="D102" s="73">
        <v>3.6429872495447047E-3</v>
      </c>
      <c r="E102" s="73">
        <v>9.0744101633393193E-3</v>
      </c>
      <c r="F102" s="73">
        <v>7.194244604316502E-3</v>
      </c>
      <c r="G102" s="24"/>
      <c r="H102" s="73">
        <v>0</v>
      </c>
      <c r="I102" s="73">
        <v>3.5714285714285587E-3</v>
      </c>
      <c r="J102" s="73">
        <v>8.8967971530249379E-3</v>
      </c>
      <c r="K102" s="73">
        <v>7.0546737213403876E-3</v>
      </c>
      <c r="L102" s="27"/>
      <c r="M102" s="73">
        <v>0</v>
      </c>
      <c r="N102" s="73">
        <v>3.5026269702276291E-3</v>
      </c>
      <c r="O102" s="73">
        <v>3.4904013961605251E-3</v>
      </c>
      <c r="P102" s="73">
        <v>5.2173913043478404E-3</v>
      </c>
      <c r="Q102" s="27"/>
      <c r="R102" s="73">
        <v>3.4602076124568004E-3</v>
      </c>
      <c r="S102" s="73">
        <v>1.7241379310344307E-3</v>
      </c>
      <c r="T102" s="73">
        <v>6.8846815834766595E-3</v>
      </c>
      <c r="U102" s="73">
        <v>1.7094017094017033E-3</v>
      </c>
      <c r="V102" s="27"/>
      <c r="W102" s="73">
        <v>-1.7064846416382506E-3</v>
      </c>
      <c r="X102" s="73">
        <v>-5.12820512820511E-3</v>
      </c>
      <c r="Y102" s="73">
        <v>-1.7182130584192379E-3</v>
      </c>
      <c r="Z102" s="73">
        <v>-5.1635111876076056E-3</v>
      </c>
      <c r="AA102" s="27"/>
      <c r="AB102" s="73">
        <v>0</v>
      </c>
      <c r="AC102" s="73">
        <v>8.65051903114189E-3</v>
      </c>
      <c r="AD102" s="73">
        <v>1.7152658662092701E-2</v>
      </c>
      <c r="AE102" s="73">
        <v>1.180438448566612E-2</v>
      </c>
      <c r="AF102" s="27"/>
      <c r="AG102" s="73">
        <v>8.3333333333333037E-3</v>
      </c>
      <c r="AH102" s="73">
        <v>9.917355371900749E-3</v>
      </c>
      <c r="AI102" s="73">
        <v>1.8003273322422242E-2</v>
      </c>
      <c r="AJ102" s="73">
        <v>1.2861736334405238E-2</v>
      </c>
      <c r="AK102" s="27"/>
      <c r="AL102" s="73">
        <v>3.1746031746031633E-3</v>
      </c>
      <c r="AM102" s="73">
        <v>6.3291139240506666E-3</v>
      </c>
      <c r="AN102" s="73">
        <v>1.5723270440251014E-3</v>
      </c>
      <c r="AO102" s="73">
        <v>-3.1397174254317317E-3</v>
      </c>
      <c r="AP102" s="27"/>
      <c r="AQ102" s="73">
        <v>-9.4488188976378229E-3</v>
      </c>
      <c r="AR102" s="73">
        <v>-9.5389507154213238E-3</v>
      </c>
    </row>
    <row r="103" spans="1:202">
      <c r="A103" s="72" t="s">
        <v>8</v>
      </c>
      <c r="B103" s="24"/>
      <c r="C103" s="74"/>
      <c r="D103" s="74"/>
      <c r="E103" s="74"/>
      <c r="F103" s="74"/>
      <c r="G103" s="24">
        <v>2.0036429872495543E-2</v>
      </c>
      <c r="H103" s="74">
        <v>2.0036429872495543E-2</v>
      </c>
      <c r="I103" s="74">
        <v>1.9963702359346636E-2</v>
      </c>
      <c r="J103" s="74">
        <v>1.9784172661870603E-2</v>
      </c>
      <c r="K103" s="73">
        <v>1.9642857142857073E-2</v>
      </c>
      <c r="L103" s="24">
        <v>1.9642857142857073E-2</v>
      </c>
      <c r="M103" s="74">
        <v>1.9642857142857073E-2</v>
      </c>
      <c r="N103" s="74">
        <v>1.9572953736654908E-2</v>
      </c>
      <c r="O103" s="74">
        <v>1.4109347442680775E-2</v>
      </c>
      <c r="P103" s="73">
        <v>1.2259194395796813E-2</v>
      </c>
      <c r="Q103" s="24">
        <v>1.2259194395796813E-2</v>
      </c>
      <c r="R103" s="74">
        <v>1.5761821366024442E-2</v>
      </c>
      <c r="S103" s="74">
        <v>1.3961605584642323E-2</v>
      </c>
      <c r="T103" s="74">
        <v>1.7391304347825987E-2</v>
      </c>
      <c r="U103" s="73">
        <v>1.384083044982698E-2</v>
      </c>
      <c r="V103" s="24">
        <v>1.384083044982698E-2</v>
      </c>
      <c r="W103" s="74">
        <v>8.6206896551723755E-3</v>
      </c>
      <c r="X103" s="74">
        <v>1.7211703958692759E-3</v>
      </c>
      <c r="Y103" s="74">
        <v>-6.8376068376068133E-3</v>
      </c>
      <c r="Z103" s="73">
        <v>-1.3651877133105783E-2</v>
      </c>
      <c r="AA103" s="24">
        <v>-1.3651877133105783E-2</v>
      </c>
      <c r="AB103" s="74">
        <v>-1.1965811965811923E-2</v>
      </c>
      <c r="AC103" s="74">
        <v>1.7182130584192379E-3</v>
      </c>
      <c r="AD103" s="74">
        <v>2.06540447504302E-2</v>
      </c>
      <c r="AE103" s="73">
        <v>3.8062283737024138E-2</v>
      </c>
      <c r="AF103" s="24">
        <v>3.8062283737024138E-2</v>
      </c>
      <c r="AG103" s="74">
        <v>4.6712802768166028E-2</v>
      </c>
      <c r="AH103" s="74">
        <v>4.8027444253859297E-2</v>
      </c>
      <c r="AI103" s="74">
        <v>4.8903878583473892E-2</v>
      </c>
      <c r="AJ103" s="73">
        <v>5.0000000000000044E-2</v>
      </c>
      <c r="AK103" s="24">
        <v>5.0000000000000044E-2</v>
      </c>
      <c r="AL103" s="74">
        <v>4.4628099173553704E-2</v>
      </c>
      <c r="AM103" s="74">
        <v>4.0916530278232388E-2</v>
      </c>
      <c r="AN103" s="74">
        <v>2.4115755627009738E-2</v>
      </c>
      <c r="AO103" s="73">
        <v>7.9365079365079083E-3</v>
      </c>
      <c r="AP103" s="24">
        <v>7.9365079365079083E-3</v>
      </c>
      <c r="AQ103" s="74">
        <v>-4.746835443038E-3</v>
      </c>
      <c r="AR103" s="74">
        <v>-2.0440251572327095E-2</v>
      </c>
    </row>
    <row r="104" spans="1:202">
      <c r="A104" s="72"/>
      <c r="B104" s="24"/>
      <c r="C104" s="74"/>
      <c r="D104" s="74"/>
      <c r="E104" s="74"/>
      <c r="F104" s="74"/>
      <c r="G104" s="24"/>
      <c r="H104" s="74"/>
      <c r="I104" s="74"/>
      <c r="J104" s="74"/>
      <c r="K104" s="73"/>
      <c r="L104" s="24"/>
      <c r="M104" s="74"/>
      <c r="N104" s="74"/>
      <c r="O104" s="74"/>
      <c r="P104" s="73"/>
      <c r="Q104" s="24"/>
      <c r="R104" s="74"/>
      <c r="S104" s="74"/>
      <c r="T104" s="74"/>
      <c r="U104" s="73"/>
      <c r="V104" s="24"/>
      <c r="W104" s="74"/>
      <c r="X104" s="74"/>
      <c r="Y104" s="74"/>
      <c r="Z104" s="73"/>
      <c r="AA104" s="24"/>
      <c r="AB104" s="74"/>
      <c r="AC104" s="74"/>
      <c r="AD104" s="74"/>
      <c r="AE104" s="73"/>
      <c r="AF104" s="24"/>
      <c r="AG104" s="74"/>
      <c r="AH104" s="74"/>
      <c r="AI104" s="74"/>
      <c r="AJ104" s="73"/>
      <c r="AK104" s="24"/>
      <c r="AL104" s="74"/>
      <c r="AM104" s="85"/>
      <c r="AN104" s="85"/>
      <c r="AO104" s="73"/>
      <c r="AP104" s="24"/>
      <c r="AQ104" s="74"/>
      <c r="AR104" s="85"/>
    </row>
    <row r="105" spans="1:202">
      <c r="A105" s="70" t="s">
        <v>88</v>
      </c>
      <c r="B105" s="38">
        <v>217</v>
      </c>
      <c r="C105" s="70">
        <v>231</v>
      </c>
      <c r="D105" s="70">
        <v>230</v>
      </c>
      <c r="E105" s="70">
        <v>226</v>
      </c>
      <c r="F105" s="70">
        <v>225</v>
      </c>
      <c r="G105" s="38">
        <v>228</v>
      </c>
      <c r="H105" s="70">
        <v>228</v>
      </c>
      <c r="I105" s="70">
        <v>224</v>
      </c>
      <c r="J105" s="70">
        <v>224</v>
      </c>
      <c r="K105" s="71">
        <v>229</v>
      </c>
      <c r="L105" s="28">
        <v>226</v>
      </c>
      <c r="M105" s="70">
        <v>229</v>
      </c>
      <c r="N105" s="70">
        <v>231</v>
      </c>
      <c r="O105" s="70">
        <v>229</v>
      </c>
      <c r="P105" s="71">
        <v>231</v>
      </c>
      <c r="Q105" s="28">
        <v>230</v>
      </c>
      <c r="R105" s="70">
        <v>234</v>
      </c>
      <c r="S105" s="70">
        <v>232</v>
      </c>
      <c r="T105" s="70">
        <v>232</v>
      </c>
      <c r="U105" s="71">
        <v>229</v>
      </c>
      <c r="V105" s="28">
        <v>232</v>
      </c>
      <c r="W105" s="70">
        <v>237</v>
      </c>
      <c r="X105" s="70">
        <v>234</v>
      </c>
      <c r="Y105" s="70">
        <v>231</v>
      </c>
      <c r="Z105" s="71">
        <v>234</v>
      </c>
      <c r="AA105" s="28">
        <v>234</v>
      </c>
      <c r="AB105" s="70">
        <v>233</v>
      </c>
      <c r="AC105" s="70">
        <v>232</v>
      </c>
      <c r="AD105" s="70">
        <v>233</v>
      </c>
      <c r="AE105" s="71">
        <v>233</v>
      </c>
      <c r="AF105" s="28">
        <v>233</v>
      </c>
      <c r="AG105" s="70">
        <v>234</v>
      </c>
      <c r="AH105" s="70">
        <v>234</v>
      </c>
      <c r="AI105" s="70">
        <v>234</v>
      </c>
      <c r="AJ105" s="71">
        <v>234</v>
      </c>
      <c r="AK105" s="28">
        <v>234</v>
      </c>
      <c r="AL105" s="70">
        <v>232</v>
      </c>
      <c r="AM105" s="70">
        <v>231</v>
      </c>
      <c r="AN105" s="70">
        <v>233</v>
      </c>
      <c r="AO105" s="71">
        <v>235</v>
      </c>
      <c r="AP105" s="28">
        <v>233</v>
      </c>
      <c r="AQ105" s="70">
        <v>231</v>
      </c>
      <c r="AR105" s="70">
        <v>231</v>
      </c>
    </row>
    <row r="106" spans="1:202">
      <c r="A106" s="72" t="s">
        <v>7</v>
      </c>
      <c r="B106" s="24"/>
      <c r="C106" s="73"/>
      <c r="D106" s="73">
        <v>-4.3290043290042934E-3</v>
      </c>
      <c r="E106" s="73">
        <v>-1.7391304347826098E-2</v>
      </c>
      <c r="F106" s="73">
        <v>-4.4247787610619538E-3</v>
      </c>
      <c r="G106" s="24"/>
      <c r="H106" s="73">
        <v>1.3333333333333419E-2</v>
      </c>
      <c r="I106" s="73">
        <v>-1.7543859649122862E-2</v>
      </c>
      <c r="J106" s="73">
        <v>0</v>
      </c>
      <c r="K106" s="73">
        <v>2.2321428571428603E-2</v>
      </c>
      <c r="L106" s="27"/>
      <c r="M106" s="73">
        <v>0</v>
      </c>
      <c r="N106" s="73">
        <v>8.733624454148492E-3</v>
      </c>
      <c r="O106" s="73">
        <v>-8.6580086580086979E-3</v>
      </c>
      <c r="P106" s="73">
        <v>8.733624454148492E-3</v>
      </c>
      <c r="Q106" s="27"/>
      <c r="R106" s="73">
        <v>1.298701298701288E-2</v>
      </c>
      <c r="S106" s="73">
        <v>-8.5470085470085166E-3</v>
      </c>
      <c r="T106" s="73">
        <v>0</v>
      </c>
      <c r="U106" s="73">
        <v>-1.2931034482758674E-2</v>
      </c>
      <c r="V106" s="27"/>
      <c r="W106" s="73">
        <v>3.4934497816593968E-2</v>
      </c>
      <c r="X106" s="73">
        <v>-1.2658227848101222E-2</v>
      </c>
      <c r="Y106" s="73">
        <v>-1.2820512820512775E-2</v>
      </c>
      <c r="Z106" s="73">
        <v>1.298701298701288E-2</v>
      </c>
      <c r="AA106" s="27"/>
      <c r="AB106" s="73">
        <v>-4.2735042735042583E-3</v>
      </c>
      <c r="AC106" s="73">
        <v>-4.2918454935622075E-3</v>
      </c>
      <c r="AD106" s="73">
        <v>4.3103448275862988E-3</v>
      </c>
      <c r="AE106" s="73">
        <v>0</v>
      </c>
      <c r="AF106" s="27"/>
      <c r="AG106" s="73">
        <v>4.2918454935623185E-3</v>
      </c>
      <c r="AH106" s="73">
        <v>0</v>
      </c>
      <c r="AI106" s="73">
        <v>0</v>
      </c>
      <c r="AJ106" s="73">
        <v>0</v>
      </c>
      <c r="AK106" s="27"/>
      <c r="AL106" s="73">
        <v>-8.5470085470085166E-3</v>
      </c>
      <c r="AM106" s="73">
        <v>-4.3103448275861878E-3</v>
      </c>
      <c r="AN106" s="73">
        <v>8.6580086580085869E-3</v>
      </c>
      <c r="AO106" s="73">
        <v>8.5836909871244149E-3</v>
      </c>
      <c r="AP106" s="27"/>
      <c r="AQ106" s="73">
        <v>-1.7021276595744705E-2</v>
      </c>
      <c r="AR106" s="73">
        <v>0</v>
      </c>
    </row>
    <row r="107" spans="1:202">
      <c r="A107" s="72" t="s">
        <v>8</v>
      </c>
      <c r="B107" s="24"/>
      <c r="C107" s="74"/>
      <c r="D107" s="74"/>
      <c r="E107" s="74"/>
      <c r="F107" s="74"/>
      <c r="G107" s="24">
        <v>5.0691244239631228E-2</v>
      </c>
      <c r="H107" s="74">
        <v>-1.2987012987012991E-2</v>
      </c>
      <c r="I107" s="74">
        <v>-2.6086956521739091E-2</v>
      </c>
      <c r="J107" s="74">
        <v>-8.8495575221239076E-3</v>
      </c>
      <c r="K107" s="73">
        <v>1.777777777777767E-2</v>
      </c>
      <c r="L107" s="24">
        <v>-8.7719298245614308E-3</v>
      </c>
      <c r="M107" s="74">
        <v>4.3859649122806044E-3</v>
      </c>
      <c r="N107" s="74">
        <v>3.125E-2</v>
      </c>
      <c r="O107" s="74">
        <v>2.2321428571428603E-2</v>
      </c>
      <c r="P107" s="73">
        <v>8.733624454148492E-3</v>
      </c>
      <c r="Q107" s="24">
        <v>1.7699115044247815E-2</v>
      </c>
      <c r="R107" s="74">
        <v>2.1834061135371119E-2</v>
      </c>
      <c r="S107" s="74">
        <v>4.3290043290042934E-3</v>
      </c>
      <c r="T107" s="74">
        <v>1.3100436681222627E-2</v>
      </c>
      <c r="U107" s="73">
        <v>-8.6580086580086979E-3</v>
      </c>
      <c r="V107" s="24">
        <v>8.6956521739129933E-3</v>
      </c>
      <c r="W107" s="74">
        <v>1.2820512820512775E-2</v>
      </c>
      <c r="X107" s="74">
        <v>8.6206896551723755E-3</v>
      </c>
      <c r="Y107" s="74">
        <v>-4.3103448275861878E-3</v>
      </c>
      <c r="Z107" s="73">
        <v>2.1834061135371119E-2</v>
      </c>
      <c r="AA107" s="24">
        <v>0.01</v>
      </c>
      <c r="AB107" s="74">
        <v>-1.6877637130801704E-2</v>
      </c>
      <c r="AC107" s="74">
        <v>-8.5470085470085166E-3</v>
      </c>
      <c r="AD107" s="74">
        <v>8.6580086580085869E-3</v>
      </c>
      <c r="AE107" s="73">
        <v>-4.2735042735042583E-3</v>
      </c>
      <c r="AF107" s="24">
        <v>-4.2735042735042583E-3</v>
      </c>
      <c r="AG107" s="74">
        <v>4.2918454935623185E-3</v>
      </c>
      <c r="AH107" s="74">
        <v>8.6206896551723755E-3</v>
      </c>
      <c r="AI107" s="74">
        <v>4.2918454935623185E-3</v>
      </c>
      <c r="AJ107" s="73">
        <v>4.2918454935623185E-3</v>
      </c>
      <c r="AK107" s="24">
        <v>4.2918454935623185E-3</v>
      </c>
      <c r="AL107" s="74">
        <v>-8.5470085470085166E-3</v>
      </c>
      <c r="AM107" s="74">
        <v>-1.2820512820512775E-2</v>
      </c>
      <c r="AN107" s="74">
        <v>-4.2735042735042583E-3</v>
      </c>
      <c r="AO107" s="73">
        <v>4.2735042735042583E-3</v>
      </c>
      <c r="AP107" s="24">
        <v>-4.2735042735042583E-3</v>
      </c>
      <c r="AQ107" s="74">
        <v>-4.3103448275861878E-3</v>
      </c>
      <c r="AR107" s="74">
        <v>0</v>
      </c>
    </row>
    <row r="108" spans="1:202">
      <c r="A108" s="72"/>
      <c r="B108" s="24"/>
      <c r="C108" s="74"/>
      <c r="D108" s="74"/>
      <c r="E108" s="74"/>
      <c r="F108" s="74"/>
      <c r="G108" s="24"/>
      <c r="H108" s="74"/>
      <c r="I108" s="74"/>
      <c r="J108" s="74"/>
      <c r="K108" s="73"/>
      <c r="L108" s="24"/>
      <c r="M108" s="74"/>
      <c r="N108" s="74"/>
      <c r="O108" s="74"/>
      <c r="P108" s="73"/>
      <c r="Q108" s="24"/>
      <c r="R108" s="74"/>
      <c r="S108" s="74"/>
      <c r="T108" s="74"/>
      <c r="U108" s="73"/>
      <c r="V108" s="24"/>
      <c r="W108" s="74"/>
      <c r="X108" s="74"/>
      <c r="Y108" s="74"/>
      <c r="Z108" s="73"/>
      <c r="AA108" s="24"/>
      <c r="AB108" s="74"/>
      <c r="AC108" s="74"/>
      <c r="AD108" s="74"/>
      <c r="AE108" s="73"/>
      <c r="AF108" s="24"/>
      <c r="AG108" s="74"/>
      <c r="AH108" s="74"/>
      <c r="AI108" s="74"/>
      <c r="AJ108" s="73"/>
      <c r="AK108" s="24"/>
      <c r="AL108" s="74"/>
      <c r="AM108" s="74"/>
      <c r="AN108" s="74"/>
      <c r="AO108" s="73"/>
      <c r="AP108" s="24"/>
      <c r="AQ108" s="74"/>
      <c r="AR108" s="74"/>
    </row>
    <row r="109" spans="1:202">
      <c r="A109" s="70" t="s">
        <v>180</v>
      </c>
      <c r="B109" s="102" t="s">
        <v>56</v>
      </c>
      <c r="C109" s="82" t="s">
        <v>56</v>
      </c>
      <c r="D109" s="82" t="s">
        <v>56</v>
      </c>
      <c r="E109" s="82" t="s">
        <v>56</v>
      </c>
      <c r="F109" s="82" t="s">
        <v>56</v>
      </c>
      <c r="G109" s="102" t="s">
        <v>56</v>
      </c>
      <c r="H109" s="93">
        <v>3.6999999999999998E-2</v>
      </c>
      <c r="I109" s="93">
        <v>3.1E-2</v>
      </c>
      <c r="J109" s="93">
        <v>3.3000000000000002E-2</v>
      </c>
      <c r="K109" s="93">
        <v>3.2000000000000001E-2</v>
      </c>
      <c r="L109" s="39">
        <v>0.13300000000000001</v>
      </c>
      <c r="M109" s="93">
        <v>3.5000000000000003E-2</v>
      </c>
      <c r="N109" s="93">
        <v>3.1E-2</v>
      </c>
      <c r="O109" s="93">
        <v>3.3000000000000002E-2</v>
      </c>
      <c r="P109" s="93">
        <v>3.1E-2</v>
      </c>
      <c r="Q109" s="39">
        <v>0.13</v>
      </c>
      <c r="R109" s="93">
        <v>3.3000000000000002E-2</v>
      </c>
      <c r="S109" s="93">
        <v>2.9000000000000001E-2</v>
      </c>
      <c r="T109" s="93">
        <v>2.8000000000000001E-2</v>
      </c>
      <c r="U109" s="93">
        <v>2.8000000000000001E-2</v>
      </c>
      <c r="V109" s="39">
        <v>0.11899999999999999</v>
      </c>
      <c r="W109" s="93">
        <v>3.5999999999999997E-2</v>
      </c>
      <c r="X109" s="93">
        <v>3.9E-2</v>
      </c>
      <c r="Y109" s="93">
        <v>4.1000000000000002E-2</v>
      </c>
      <c r="Z109" s="93">
        <v>3.7999999999999999E-2</v>
      </c>
      <c r="AA109" s="146">
        <v>0.154</v>
      </c>
      <c r="AB109" s="93">
        <v>3.7999999999999999E-2</v>
      </c>
      <c r="AC109" s="93">
        <v>3.2000000000000001E-2</v>
      </c>
      <c r="AD109" s="93">
        <v>3.4000000000000002E-2</v>
      </c>
      <c r="AE109" s="93">
        <v>0.03</v>
      </c>
      <c r="AF109" s="146">
        <v>0.13500000000000001</v>
      </c>
      <c r="AG109" s="93">
        <v>3.5999999999999997E-2</v>
      </c>
      <c r="AH109" s="93">
        <v>3.1E-2</v>
      </c>
      <c r="AI109" s="93">
        <v>3.2000000000000001E-2</v>
      </c>
      <c r="AJ109" s="93">
        <v>2.9000000000000001E-2</v>
      </c>
      <c r="AK109" s="146">
        <v>0.128</v>
      </c>
      <c r="AL109" s="175">
        <v>3.4000000000000002E-2</v>
      </c>
      <c r="AM109" s="93">
        <v>3.1E-2</v>
      </c>
      <c r="AN109" s="93">
        <v>3.9E-2</v>
      </c>
      <c r="AO109" s="93">
        <v>3.5000000000000003E-2</v>
      </c>
      <c r="AP109" s="146">
        <v>0.13900000000000001</v>
      </c>
      <c r="AQ109" s="175">
        <v>4.2000000000000003E-2</v>
      </c>
      <c r="AR109" s="93">
        <v>3.5999999999999997E-2</v>
      </c>
    </row>
    <row r="110" spans="1:202">
      <c r="A110" s="70"/>
      <c r="B110" s="102"/>
      <c r="C110" s="82"/>
      <c r="D110" s="82"/>
      <c r="E110" s="82"/>
      <c r="F110" s="82"/>
      <c r="G110" s="102"/>
      <c r="H110" s="93"/>
      <c r="I110" s="93"/>
      <c r="J110" s="93"/>
      <c r="K110" s="93"/>
      <c r="L110" s="39"/>
      <c r="M110" s="93"/>
      <c r="N110" s="93"/>
      <c r="O110" s="93"/>
      <c r="P110" s="93"/>
      <c r="Q110" s="39"/>
      <c r="R110" s="93"/>
      <c r="S110" s="93"/>
      <c r="T110" s="93"/>
      <c r="U110" s="93"/>
      <c r="V110" s="39"/>
      <c r="W110" s="93"/>
      <c r="X110" s="93"/>
      <c r="Y110" s="93"/>
      <c r="Z110" s="93"/>
      <c r="AA110" s="27"/>
      <c r="AB110" s="93"/>
      <c r="AC110" s="93"/>
      <c r="AD110" s="93"/>
      <c r="AE110" s="93"/>
      <c r="AF110" s="27"/>
      <c r="AG110" s="93"/>
      <c r="AH110" s="93"/>
      <c r="AI110" s="93"/>
      <c r="AJ110" s="93"/>
      <c r="AK110" s="27"/>
      <c r="AL110" s="93"/>
      <c r="AM110" s="93"/>
      <c r="AN110" s="93"/>
      <c r="AO110" s="93"/>
      <c r="AP110" s="27"/>
      <c r="AQ110" s="93"/>
      <c r="AR110" s="93"/>
    </row>
    <row r="111" spans="1:202">
      <c r="A111" s="70" t="s">
        <v>18</v>
      </c>
      <c r="B111" s="102" t="s">
        <v>56</v>
      </c>
      <c r="C111" s="82"/>
      <c r="D111" s="82"/>
      <c r="E111" s="82"/>
      <c r="F111" s="82"/>
      <c r="G111" s="145">
        <v>1999</v>
      </c>
      <c r="H111" s="93"/>
      <c r="I111" s="93"/>
      <c r="J111" s="93"/>
      <c r="K111" s="93"/>
      <c r="L111" s="145">
        <v>2158</v>
      </c>
      <c r="M111" s="93"/>
      <c r="N111" s="93"/>
      <c r="O111" s="93"/>
      <c r="P111" s="93"/>
      <c r="Q111" s="145">
        <v>2229</v>
      </c>
      <c r="R111" s="123" t="s">
        <v>47</v>
      </c>
      <c r="S111" s="123" t="s">
        <v>47</v>
      </c>
      <c r="T111" s="123" t="s">
        <v>47</v>
      </c>
      <c r="U111" s="123" t="s">
        <v>47</v>
      </c>
      <c r="V111" s="145">
        <v>2227</v>
      </c>
      <c r="W111" s="123" t="s">
        <v>47</v>
      </c>
      <c r="X111" s="123" t="s">
        <v>47</v>
      </c>
      <c r="Y111" s="123" t="s">
        <v>47</v>
      </c>
      <c r="Z111" s="123" t="s">
        <v>47</v>
      </c>
      <c r="AA111" s="145">
        <v>2276</v>
      </c>
      <c r="AB111" s="123" t="s">
        <v>47</v>
      </c>
      <c r="AC111" s="123" t="s">
        <v>47</v>
      </c>
      <c r="AD111" s="123" t="s">
        <v>47</v>
      </c>
      <c r="AE111" s="123" t="s">
        <v>47</v>
      </c>
      <c r="AF111" s="145">
        <v>2208</v>
      </c>
      <c r="AG111" s="123" t="s">
        <v>47</v>
      </c>
      <c r="AH111" s="123" t="s">
        <v>47</v>
      </c>
      <c r="AI111" s="123" t="s">
        <v>47</v>
      </c>
      <c r="AJ111" s="71">
        <v>2042</v>
      </c>
      <c r="AK111" s="145">
        <v>2042</v>
      </c>
      <c r="AL111" s="123" t="s">
        <v>47</v>
      </c>
      <c r="AM111" s="123" t="s">
        <v>47</v>
      </c>
      <c r="AN111" s="123" t="s">
        <v>47</v>
      </c>
      <c r="AO111" s="71">
        <v>1984</v>
      </c>
      <c r="AP111" s="145">
        <v>1984</v>
      </c>
      <c r="AQ111" s="123" t="s">
        <v>47</v>
      </c>
      <c r="AR111" s="123" t="s">
        <v>47</v>
      </c>
    </row>
    <row r="112" spans="1:202">
      <c r="A112" s="72" t="s">
        <v>8</v>
      </c>
      <c r="B112" s="24"/>
      <c r="C112" s="74"/>
      <c r="D112" s="74"/>
      <c r="E112" s="74"/>
      <c r="F112" s="74"/>
      <c r="G112" s="24"/>
      <c r="H112" s="74"/>
      <c r="I112" s="74"/>
      <c r="J112" s="74"/>
      <c r="K112" s="73"/>
      <c r="L112" s="24">
        <v>7.9539769884942491E-2</v>
      </c>
      <c r="M112" s="74"/>
      <c r="N112" s="74"/>
      <c r="O112" s="74"/>
      <c r="P112" s="73"/>
      <c r="Q112" s="24">
        <v>3.2900834105653365E-2</v>
      </c>
      <c r="R112" s="74"/>
      <c r="S112" s="74"/>
      <c r="T112" s="74"/>
      <c r="U112" s="73"/>
      <c r="V112" s="24">
        <v>-8.9726334679229858E-4</v>
      </c>
      <c r="W112" s="74"/>
      <c r="X112" s="74"/>
      <c r="Y112" s="74"/>
      <c r="Z112" s="73"/>
      <c r="AA112" s="24">
        <v>2.2002694207454043E-2</v>
      </c>
      <c r="AB112" s="74"/>
      <c r="AC112" s="74"/>
      <c r="AD112" s="74"/>
      <c r="AE112" s="73"/>
      <c r="AF112" s="24">
        <v>-2.9876977152899831E-2</v>
      </c>
      <c r="AG112" s="74"/>
      <c r="AH112" s="74"/>
      <c r="AI112" s="74"/>
      <c r="AJ112" s="73"/>
      <c r="AK112" s="24">
        <v>-7.51811594202898E-2</v>
      </c>
      <c r="AL112" s="74"/>
      <c r="AM112" s="74"/>
      <c r="AN112" s="74"/>
      <c r="AO112" s="73"/>
      <c r="AP112" s="24">
        <v>-2.8403525954946107E-2</v>
      </c>
      <c r="AQ112" s="74"/>
      <c r="AR112" s="74"/>
    </row>
    <row r="113" spans="1:202" s="46" customFormat="1" ht="4.5" customHeight="1">
      <c r="A113" s="93"/>
      <c r="B113" s="176"/>
      <c r="C113" s="93"/>
      <c r="D113" s="93"/>
      <c r="E113" s="93"/>
      <c r="F113" s="93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  <c r="AA113" s="176"/>
      <c r="AB113" s="93"/>
      <c r="AC113" s="93"/>
      <c r="AD113" s="93"/>
      <c r="AE113" s="93"/>
      <c r="AF113" s="176"/>
      <c r="AG113" s="93"/>
      <c r="AH113" s="93"/>
      <c r="AI113" s="93"/>
      <c r="AJ113" s="93"/>
      <c r="AK113" s="176"/>
      <c r="AL113" s="93"/>
      <c r="AM113" s="93"/>
      <c r="AN113" s="93"/>
      <c r="AO113" s="93"/>
      <c r="AP113" s="176"/>
      <c r="AQ113" s="93"/>
      <c r="AR113" s="93"/>
      <c r="AS113" s="93"/>
      <c r="AT113" s="93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  <c r="FS113" s="25"/>
      <c r="FT113" s="25"/>
      <c r="FU113" s="25"/>
      <c r="FV113" s="25"/>
      <c r="FW113" s="25"/>
      <c r="FX113" s="25"/>
      <c r="FY113" s="25"/>
      <c r="FZ113" s="25"/>
      <c r="GA113" s="25"/>
      <c r="GB113" s="25"/>
      <c r="GC113" s="25"/>
      <c r="GD113" s="25"/>
      <c r="GE113" s="25"/>
      <c r="GF113" s="25"/>
      <c r="GG113" s="25"/>
      <c r="GH113" s="25"/>
      <c r="GI113" s="25"/>
      <c r="GJ113" s="25"/>
      <c r="GK113" s="25"/>
      <c r="GL113" s="25"/>
      <c r="GM113" s="25"/>
      <c r="GN113" s="25"/>
      <c r="GO113" s="25"/>
      <c r="GP113" s="25"/>
      <c r="GQ113" s="25"/>
      <c r="GR113" s="25"/>
      <c r="GS113" s="25"/>
      <c r="GT113" s="25"/>
    </row>
    <row r="114" spans="1:202" s="177" customFormat="1" ht="14.25" customHeight="1">
      <c r="A114" s="70" t="s">
        <v>177</v>
      </c>
      <c r="B114" s="176">
        <v>0.37</v>
      </c>
      <c r="C114" s="74"/>
      <c r="D114" s="74"/>
      <c r="E114" s="74"/>
      <c r="F114" s="74"/>
      <c r="G114" s="176">
        <v>0.38</v>
      </c>
      <c r="H114" s="176"/>
      <c r="I114" s="176"/>
      <c r="J114" s="176"/>
      <c r="K114" s="176"/>
      <c r="L114" s="176">
        <v>0.38</v>
      </c>
      <c r="M114" s="176"/>
      <c r="N114" s="176"/>
      <c r="O114" s="176"/>
      <c r="P114" s="176"/>
      <c r="Q114" s="176">
        <v>0.39</v>
      </c>
      <c r="R114" s="176"/>
      <c r="S114" s="176"/>
      <c r="T114" s="176"/>
      <c r="U114" s="176"/>
      <c r="V114" s="176">
        <v>0.4</v>
      </c>
      <c r="W114" s="176"/>
      <c r="X114" s="176"/>
      <c r="Y114" s="176"/>
      <c r="Z114" s="176"/>
      <c r="AA114" s="176">
        <v>0.39</v>
      </c>
      <c r="AB114" s="74"/>
      <c r="AC114" s="74"/>
      <c r="AD114" s="74"/>
      <c r="AE114" s="74"/>
      <c r="AF114" s="176">
        <v>0.4</v>
      </c>
      <c r="AG114" s="123" t="s">
        <v>47</v>
      </c>
      <c r="AH114" s="123" t="s">
        <v>47</v>
      </c>
      <c r="AI114" s="123" t="s">
        <v>47</v>
      </c>
      <c r="AJ114" s="123" t="s">
        <v>47</v>
      </c>
      <c r="AK114" s="176">
        <v>0.42</v>
      </c>
      <c r="AL114" s="123" t="s">
        <v>47</v>
      </c>
      <c r="AM114" s="123" t="s">
        <v>47</v>
      </c>
      <c r="AN114" s="123" t="s">
        <v>47</v>
      </c>
      <c r="AO114" s="123" t="s">
        <v>47</v>
      </c>
      <c r="AP114" s="176">
        <v>0.44</v>
      </c>
      <c r="AQ114" s="123" t="s">
        <v>47</v>
      </c>
      <c r="AR114" s="123" t="s">
        <v>47</v>
      </c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  <c r="FS114" s="25"/>
      <c r="FT114" s="25"/>
      <c r="FU114" s="25"/>
      <c r="FV114" s="25"/>
      <c r="FW114" s="25"/>
      <c r="FX114" s="25"/>
      <c r="FY114" s="25"/>
      <c r="FZ114" s="25"/>
      <c r="GA114" s="25"/>
      <c r="GB114" s="25"/>
      <c r="GC114" s="25"/>
      <c r="GD114" s="25"/>
      <c r="GE114" s="25"/>
      <c r="GF114" s="25"/>
      <c r="GG114" s="25"/>
      <c r="GH114" s="25"/>
      <c r="GI114" s="25"/>
      <c r="GJ114" s="25"/>
      <c r="GK114" s="25"/>
      <c r="GL114" s="25"/>
      <c r="GM114" s="25"/>
      <c r="GN114" s="25"/>
      <c r="GO114" s="25"/>
      <c r="GP114" s="25"/>
      <c r="GQ114" s="25"/>
      <c r="GR114" s="25"/>
      <c r="GS114" s="25"/>
      <c r="GT114" s="25"/>
    </row>
    <row r="115" spans="1:202" ht="5.25" customHeight="1">
      <c r="A115" s="97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</row>
    <row r="146" spans="14:37">
      <c r="N146" s="1">
        <v>340</v>
      </c>
      <c r="O146" s="1">
        <v>347.37700000000001</v>
      </c>
    </row>
    <row r="159" spans="14:37">
      <c r="AK159" s="1">
        <v>1980</v>
      </c>
    </row>
    <row r="162" spans="37:37">
      <c r="AK162" s="1">
        <f>1793-478</f>
        <v>1315</v>
      </c>
    </row>
    <row r="171" spans="37:37">
      <c r="AK171" s="1">
        <v>-23</v>
      </c>
    </row>
    <row r="181" spans="20:33">
      <c r="AG181" s="1">
        <v>616</v>
      </c>
    </row>
    <row r="187" spans="20:33">
      <c r="AG187" s="1">
        <f>18.765+190.909</f>
        <v>209.67399999999998</v>
      </c>
    </row>
    <row r="190" spans="20:33">
      <c r="AG190" s="1">
        <f>AG187-27</f>
        <v>182.67399999999998</v>
      </c>
    </row>
    <row r="192" spans="20:33">
      <c r="T192" s="1">
        <v>405.46800000000002</v>
      </c>
    </row>
    <row r="195" spans="20:20">
      <c r="T195" s="1">
        <v>63.363999999999997</v>
      </c>
    </row>
    <row r="198" spans="20:20">
      <c r="T198" s="1">
        <v>-75.885000000000005</v>
      </c>
    </row>
    <row r="201" spans="20:20">
      <c r="T201" s="1">
        <v>74.073999999999998</v>
      </c>
    </row>
    <row r="209" spans="15:23">
      <c r="O209" s="1">
        <v>126.117</v>
      </c>
      <c r="T209" s="1">
        <v>134.20099999999999</v>
      </c>
    </row>
    <row r="214" spans="15:23">
      <c r="W214" s="1">
        <v>118</v>
      </c>
    </row>
    <row r="215" spans="15:23">
      <c r="O215" s="1">
        <f>52.441+2.5+9.771</f>
        <v>64.712000000000003</v>
      </c>
      <c r="T215" s="1">
        <f>51.634+6.428+9.274</f>
        <v>67.335999999999999</v>
      </c>
    </row>
    <row r="216" spans="15:23">
      <c r="W216" s="125">
        <v>-9.1999999999999998E-2</v>
      </c>
    </row>
    <row r="218" spans="15:23">
      <c r="T218" s="1">
        <f>T215-0.156</f>
        <v>67.179999999999993</v>
      </c>
    </row>
    <row r="388" spans="31:37">
      <c r="AE388" s="1">
        <v>131</v>
      </c>
      <c r="AJ388" s="1">
        <v>135</v>
      </c>
    </row>
    <row r="390" spans="31:37">
      <c r="AJ390" s="125">
        <v>3.5000000000000003E-2</v>
      </c>
    </row>
    <row r="393" spans="31:37">
      <c r="AE393" s="1">
        <v>134</v>
      </c>
      <c r="AF393" s="1">
        <v>491</v>
      </c>
    </row>
    <row r="395" spans="31:37">
      <c r="AJ395" s="125">
        <v>-8.7999999999999995E-2</v>
      </c>
      <c r="AK395" s="125">
        <v>-0.10100000000000001</v>
      </c>
    </row>
    <row r="405" spans="31:37">
      <c r="AF405" s="1">
        <v>167</v>
      </c>
      <c r="AJ405" s="1">
        <v>27</v>
      </c>
      <c r="AK405" s="1">
        <v>138</v>
      </c>
    </row>
    <row r="407" spans="31:37">
      <c r="AJ407" s="125">
        <v>-0.47899999999999998</v>
      </c>
      <c r="AK407" s="125">
        <v>-0.17799999999999999</v>
      </c>
    </row>
    <row r="413" spans="31:37">
      <c r="AE413" s="125">
        <v>0.313</v>
      </c>
    </row>
  </sheetData>
  <customSheetViews>
    <customSheetView guid="{C6BBAF30-1E81-42FB-BA93-01B6813E2C8C}" showPageBreaks="1" printArea="1" showRuler="0">
      <pane xSplit="1" ySplit="5" topLeftCell="B6" activePane="bottomRight" state="frozen"/>
      <selection pane="bottomRight"/>
      <rowBreaks count="1" manualBreakCount="1">
        <brk id="39" max="14" man="1"/>
      </rowBreaks>
      <pageMargins left="0.43307086614173229" right="0.19685039370078741" top="0.98425196850393704" bottom="0.78740157480314965" header="0.51181102362204722" footer="0.51181102362204722"/>
      <printOptions horizontalCentered="1"/>
      <pageSetup paperSize="9" scale="78" fitToHeight="7" orientation="landscape" r:id="rId1"/>
      <headerFooter alignWithMargins="0">
        <oddHeader>&amp;C&amp;12Bezeq - The Israel Telecommunication Corp. Ltd</oddHeader>
        <oddFooter>&amp;R&amp;P of &amp;N
KPIs</oddFooter>
      </headerFooter>
    </customSheetView>
    <customSheetView guid="{F07085DA-2B2D-4BE1-891D-F25D604A092E}" showPageBreaks="1" printArea="1" showRuler="0">
      <pane xSplit="1" ySplit="5" topLeftCell="B6" activePane="bottomRight" state="frozen"/>
      <selection pane="bottomRight" activeCell="A77" sqref="A77"/>
      <rowBreaks count="1" manualBreakCount="1">
        <brk id="41" max="12" man="1"/>
      </rowBreaks>
      <pageMargins left="0.6" right="0.2" top="1" bottom="0.79" header="0.5" footer="0.5"/>
      <pageSetup paperSize="9" scale="65" orientation="landscape" r:id="rId2"/>
      <headerFooter alignWithMargins="0">
        <oddHeader>&amp;C&amp;12Bezeq - The Israel Telecommunication Corp. Ltd</oddHeader>
        <oddFooter>&amp;R&amp;P of &amp;N
KPIs</oddFooter>
      </headerFooter>
    </customSheetView>
    <customSheetView guid="{6A44E415-E6EC-4CA2-8B4C-A374F00F0261}" showPageBreaks="1" printArea="1" showRuler="0">
      <pane xSplit="1" ySplit="5" topLeftCell="B6" activePane="bottomRight" state="frozen"/>
      <selection pane="bottomRight" activeCell="B6" sqref="B6"/>
      <rowBreaks count="1" manualBreakCount="1">
        <brk id="41" max="18" man="1"/>
      </rowBreaks>
      <pageMargins left="0.2" right="0.2" top="1" bottom="0.79" header="0.5" footer="0.5"/>
      <pageSetup paperSize="9" scale="70" orientation="landscape" r:id="rId3"/>
      <headerFooter alignWithMargins="0">
        <oddHeader>&amp;C&amp;12Bezeq - The Israel Telecommunication Corp. Ltd</oddHeader>
        <oddFooter>&amp;R&amp;P of &amp;N
KPIs</oddFooter>
      </headerFooter>
    </customSheetView>
    <customSheetView guid="{C32ED439-2914-4073-BFBF-7718D6CFE811}" showPageBreaks="1" showGridLines="0" printArea="1">
      <pane xSplit="1" ySplit="5" topLeftCell="K6" activePane="bottomRight" state="frozen"/>
      <selection pane="bottomRight" activeCell="S89" sqref="S89"/>
      <rowBreaks count="2" manualBreakCount="2">
        <brk id="44" max="17" man="1"/>
        <brk id="310" max="16383" man="1"/>
      </rowBreaks>
      <pageMargins left="0.6" right="0.2" top="1" bottom="0.41" header="0.5" footer="0.5"/>
      <pageSetup paperSize="9" scale="65" orientation="landscape" r:id="rId4"/>
      <headerFooter alignWithMargins="0">
        <oddHeader>&amp;C&amp;12Bezeq - The Israel Telecommunication Corp. Ltd</oddHeader>
        <oddFooter>&amp;R&amp;P of &amp;N
KPIs</oddFooter>
      </headerFooter>
    </customSheetView>
    <customSheetView guid="{44BC518B-F505-4956-BE42-792973965029}" showPageBreaks="1" showGridLines="0" printArea="1" showRuler="0">
      <pane xSplit="1" ySplit="5" topLeftCell="B64" activePane="bottomRight" state="frozen"/>
      <selection pane="bottomRight" activeCell="M263" sqref="M263"/>
      <rowBreaks count="2" manualBreakCount="2">
        <brk id="44" max="17" man="1"/>
        <brk id="318" max="16383" man="1"/>
      </rowBreaks>
      <pageMargins left="0.6" right="0.2" top="1" bottom="0.41" header="0.5" footer="0.5"/>
      <pageSetup paperSize="9" scale="65" orientation="landscape" r:id="rId5"/>
      <headerFooter alignWithMargins="0">
        <oddHeader>&amp;C&amp;12Bezeq - The Israel Telecommunication Corp. Ltd</oddHeader>
        <oddFooter>&amp;R&amp;P of &amp;N
KPIs</oddFooter>
      </headerFooter>
    </customSheetView>
    <customSheetView guid="{7DC6D345-C4C0-4162-8636-D495A245EBF8}" scale="97" showPageBreaks="1" showGridLines="0" printArea="1" hiddenColumns="1">
      <pane xSplit="5" ySplit="4" topLeftCell="Y51" activePane="bottomRight" state="frozen"/>
      <selection pane="bottomRight" activeCell="AC51" sqref="AC51"/>
      <rowBreaks count="2" manualBreakCount="2">
        <brk id="42" max="29" man="1"/>
        <brk id="313" max="16383" man="1"/>
      </rowBreaks>
      <pageMargins left="0.59055118110236227" right="0.19685039370078741" top="0.98425196850393704" bottom="0.39370078740157483" header="0.51181102362204722" footer="0.51181102362204722"/>
      <pageSetup paperSize="9" scale="65" orientation="landscape" r:id="rId6"/>
      <headerFooter alignWithMargins="0">
        <oddHeader>&amp;C&amp;12Bezeq - The Israel Telecommunication Corp. Ltd</oddHeader>
        <oddFooter>&amp;R&amp;P of &amp;N
KPIs</oddFooter>
      </headerFooter>
    </customSheetView>
    <customSheetView guid="{67DDFA58-7FF7-4BDB-BFFF-31DB4021D095}" scale="97" showGridLines="0" hiddenColumns="1">
      <pane xSplit="5" ySplit="4" topLeftCell="Y51" activePane="bottomRight" state="frozen"/>
      <selection pane="bottomRight" activeCell="AC51" sqref="AC51"/>
      <rowBreaks count="2" manualBreakCount="2">
        <brk id="42" max="29" man="1"/>
        <brk id="313" max="16383" man="1"/>
      </rowBreaks>
      <pageMargins left="0.59055118110236227" right="0.19685039370078741" top="0.98425196850393704" bottom="0.39370078740157483" header="0.51181102362204722" footer="0.51181102362204722"/>
      <pageSetup paperSize="9" scale="65" orientation="landscape" r:id="rId7"/>
      <headerFooter alignWithMargins="0">
        <oddHeader>&amp;C&amp;12Bezeq - The Israel Telecommunication Corp. Ltd</oddHeader>
        <oddFooter>&amp;R&amp;P of &amp;N
KPIs</oddFooter>
      </headerFooter>
    </customSheetView>
  </customSheetViews>
  <phoneticPr fontId="4" type="noConversion"/>
  <pageMargins left="0.59055118110236204" right="0.196850393700787" top="0.98425196850393704" bottom="0.39370078740157499" header="0.511811023622047" footer="0.511811023622047"/>
  <pageSetup paperSize="9" scale="65" orientation="landscape" r:id="rId8"/>
  <headerFooter alignWithMargins="0">
    <oddHeader>&amp;C&amp;12Bezeq - The Israel Telecommunication Corp. Ltd</oddHeader>
    <oddFooter>&amp;R&amp;P of &amp;N
KPIs</oddFooter>
  </headerFooter>
  <rowBreaks count="2" manualBreakCount="2">
    <brk id="54" max="43" man="1"/>
    <brk id="282" max="16383" man="1"/>
  </rowBreaks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1"/>
  <sheetViews>
    <sheetView showGridLines="0" tabSelected="1" view="pageBreakPreview" zoomScaleNormal="100" zoomScaleSheetLayoutView="100" workbookViewId="0">
      <selection activeCell="B12" sqref="B12"/>
    </sheetView>
  </sheetViews>
  <sheetFormatPr defaultRowHeight="12.75"/>
  <cols>
    <col min="1" max="1" width="25.5703125" style="107" customWidth="1"/>
    <col min="2" max="2" width="19.140625" style="107" customWidth="1"/>
    <col min="3" max="3" width="23.28515625" style="107" customWidth="1"/>
    <col min="4" max="4" width="26.42578125" style="135" customWidth="1"/>
    <col min="5" max="5" width="29.42578125" style="107" customWidth="1"/>
    <col min="6" max="9" width="10.140625" style="107" customWidth="1"/>
    <col min="10" max="10" width="10.5703125" style="107" customWidth="1"/>
    <col min="11" max="11" width="10.140625" style="107" customWidth="1"/>
    <col min="12" max="12" width="17.7109375" style="110" customWidth="1"/>
    <col min="13" max="13" width="9.140625" style="110" customWidth="1"/>
    <col min="14" max="74" width="9.140625" style="110"/>
    <col min="75" max="16384" width="9.140625" style="107"/>
  </cols>
  <sheetData>
    <row r="1" spans="1:74" s="108" customFormat="1" ht="15.75">
      <c r="B1" s="129"/>
      <c r="C1"/>
      <c r="D1" s="26"/>
      <c r="E1"/>
      <c r="F1"/>
      <c r="G1"/>
      <c r="H1"/>
      <c r="I1"/>
      <c r="J1"/>
      <c r="K1"/>
      <c r="L1" s="109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</row>
    <row r="2" spans="1:74" s="108" customFormat="1">
      <c r="D2" s="137"/>
      <c r="L2" s="109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</row>
    <row r="3" spans="1:74" s="108" customFormat="1" ht="23.25">
      <c r="B3" s="130"/>
      <c r="C3"/>
      <c r="D3" s="26"/>
      <c r="E3"/>
      <c r="F3"/>
      <c r="G3"/>
      <c r="H3"/>
      <c r="I3"/>
      <c r="J3"/>
      <c r="K3"/>
      <c r="L3" s="109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</row>
    <row r="4" spans="1:74" s="58" customFormat="1" ht="6" customHeight="1">
      <c r="A4" s="59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74" s="25" customFormat="1" ht="4.5" customHeight="1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74" s="4" customFormat="1" ht="18">
      <c r="A6" s="171" t="s">
        <v>139</v>
      </c>
      <c r="B6" s="27"/>
      <c r="C6" s="27"/>
      <c r="D6" s="138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74" s="4" customFormat="1" ht="7.5" customHeight="1">
      <c r="A7" s="62"/>
      <c r="B7" s="63"/>
      <c r="C7" s="63"/>
      <c r="D7" s="139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74" s="4" customFormat="1">
      <c r="A8" s="170" t="s">
        <v>118</v>
      </c>
      <c r="B8" s="42"/>
      <c r="C8" s="42"/>
      <c r="D8" s="140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74" s="131" customFormat="1" ht="19.5" customHeight="1">
      <c r="A9" s="157" t="s">
        <v>140</v>
      </c>
      <c r="B9" s="157" t="s">
        <v>141</v>
      </c>
      <c r="C9" s="157" t="s">
        <v>122</v>
      </c>
      <c r="D9" s="158" t="s">
        <v>142</v>
      </c>
      <c r="E9" s="159"/>
      <c r="F9" s="132"/>
      <c r="G9" s="132"/>
      <c r="H9" s="132"/>
      <c r="I9" s="132"/>
      <c r="J9" s="132"/>
      <c r="K9" s="132"/>
      <c r="L9" s="132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</row>
    <row r="10" spans="1:74" s="144" customFormat="1" ht="16.5" customHeight="1">
      <c r="A10" s="205" t="s">
        <v>225</v>
      </c>
      <c r="B10" s="207">
        <v>665</v>
      </c>
      <c r="C10" s="205">
        <v>0.24</v>
      </c>
      <c r="D10" s="206" t="s">
        <v>224</v>
      </c>
      <c r="E10" s="163"/>
      <c r="F10" s="142"/>
      <c r="G10" s="142"/>
      <c r="H10" s="142"/>
      <c r="I10" s="142"/>
      <c r="J10" s="142"/>
      <c r="K10" s="142"/>
      <c r="L10" s="142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</row>
    <row r="11" spans="1:74" s="144" customFormat="1" ht="16.5" customHeight="1">
      <c r="A11" s="188">
        <v>42520</v>
      </c>
      <c r="B11" s="161">
        <v>776</v>
      </c>
      <c r="C11" s="190">
        <v>0.28060590000000002</v>
      </c>
      <c r="D11" s="162" t="s">
        <v>143</v>
      </c>
      <c r="E11" s="163"/>
      <c r="F11" s="142"/>
      <c r="G11" s="142"/>
      <c r="H11" s="142"/>
      <c r="I11" s="142"/>
      <c r="J11" s="142"/>
      <c r="K11" s="142"/>
      <c r="L11" s="142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</row>
    <row r="12" spans="1:74" s="144" customFormat="1" ht="15" customHeight="1">
      <c r="A12" s="160" t="s">
        <v>172</v>
      </c>
      <c r="B12" s="161">
        <v>933</v>
      </c>
      <c r="C12" s="181">
        <v>0.33895799999999998</v>
      </c>
      <c r="D12" s="162" t="s">
        <v>143</v>
      </c>
      <c r="E12" s="163"/>
      <c r="F12" s="142"/>
      <c r="G12" s="142"/>
      <c r="H12" s="142"/>
      <c r="I12" s="142"/>
      <c r="J12" s="142"/>
      <c r="K12" s="142"/>
      <c r="L12" s="142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</row>
    <row r="13" spans="1:74" s="144" customFormat="1" ht="15" customHeight="1">
      <c r="A13" s="160" t="s">
        <v>163</v>
      </c>
      <c r="B13" s="161">
        <v>844</v>
      </c>
      <c r="C13" s="160">
        <v>0.31</v>
      </c>
      <c r="D13" s="162" t="s">
        <v>182</v>
      </c>
      <c r="E13" s="163"/>
      <c r="F13" s="142"/>
      <c r="G13" s="142"/>
      <c r="H13" s="142"/>
      <c r="I13" s="142"/>
      <c r="J13" s="142"/>
      <c r="K13" s="142"/>
      <c r="L13" s="142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</row>
    <row r="14" spans="1:74" s="144" customFormat="1" ht="15" customHeight="1">
      <c r="A14" s="160" t="s">
        <v>162</v>
      </c>
      <c r="B14" s="161">
        <v>1267</v>
      </c>
      <c r="C14" s="181">
        <v>0.4627</v>
      </c>
      <c r="D14" s="162" t="s">
        <v>182</v>
      </c>
      <c r="E14" s="163"/>
      <c r="F14" s="142"/>
      <c r="G14" s="142"/>
      <c r="H14" s="142"/>
      <c r="I14" s="142"/>
      <c r="J14" s="142"/>
      <c r="K14" s="142"/>
      <c r="L14" s="142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</row>
    <row r="15" spans="1:74" s="144" customFormat="1" ht="15" customHeight="1">
      <c r="A15" s="160" t="s">
        <v>160</v>
      </c>
      <c r="B15" s="161">
        <v>802</v>
      </c>
      <c r="C15" s="181">
        <v>0.29365089999999999</v>
      </c>
      <c r="D15" s="162" t="s">
        <v>143</v>
      </c>
      <c r="E15" s="165"/>
      <c r="F15" s="142"/>
      <c r="G15" s="142"/>
      <c r="H15" s="142"/>
      <c r="I15" s="142"/>
      <c r="J15" s="142"/>
      <c r="K15" s="142"/>
      <c r="L15" s="142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</row>
    <row r="16" spans="1:74" ht="15" customHeight="1">
      <c r="A16" s="164" t="s">
        <v>138</v>
      </c>
      <c r="B16" s="161">
        <v>500</v>
      </c>
      <c r="C16" s="182">
        <v>0.35539340000000003</v>
      </c>
      <c r="D16" s="162" t="s">
        <v>145</v>
      </c>
      <c r="E16" s="166"/>
    </row>
    <row r="17" spans="1:5" ht="15" customHeight="1">
      <c r="A17" s="164" t="s">
        <v>138</v>
      </c>
      <c r="B17" s="161">
        <v>969</v>
      </c>
      <c r="C17" s="182">
        <v>0.1833815</v>
      </c>
      <c r="D17" s="162" t="s">
        <v>143</v>
      </c>
      <c r="E17" s="166"/>
    </row>
    <row r="18" spans="1:5" ht="15" customHeight="1">
      <c r="A18" s="164" t="s">
        <v>137</v>
      </c>
      <c r="B18" s="161">
        <v>500</v>
      </c>
      <c r="C18" s="182">
        <v>0.18347540000000001</v>
      </c>
      <c r="D18" s="162" t="s">
        <v>146</v>
      </c>
      <c r="E18" s="166"/>
    </row>
    <row r="19" spans="1:5" ht="15" customHeight="1">
      <c r="A19" s="164" t="s">
        <v>137</v>
      </c>
      <c r="B19" s="161">
        <v>861</v>
      </c>
      <c r="C19" s="182">
        <v>0.31594460000000002</v>
      </c>
      <c r="D19" s="162" t="s">
        <v>143</v>
      </c>
      <c r="E19" s="166"/>
    </row>
    <row r="20" spans="1:5" ht="15" customHeight="1">
      <c r="A20" s="164" t="s">
        <v>136</v>
      </c>
      <c r="B20" s="161">
        <v>500</v>
      </c>
      <c r="C20" s="182">
        <v>0.18353149999999999</v>
      </c>
      <c r="D20" s="162" t="s">
        <v>147</v>
      </c>
      <c r="E20" s="166"/>
    </row>
    <row r="21" spans="1:5" ht="15" customHeight="1">
      <c r="A21" s="164" t="s">
        <v>136</v>
      </c>
      <c r="B21" s="161">
        <v>997</v>
      </c>
      <c r="C21" s="182">
        <v>0.3659618</v>
      </c>
      <c r="D21" s="162" t="s">
        <v>143</v>
      </c>
      <c r="E21" s="166"/>
    </row>
    <row r="22" spans="1:5" ht="15" customHeight="1">
      <c r="A22" s="164" t="s">
        <v>135</v>
      </c>
      <c r="B22" s="161">
        <v>500</v>
      </c>
      <c r="C22" s="182">
        <v>0.18397520000000001</v>
      </c>
      <c r="D22" s="162" t="s">
        <v>148</v>
      </c>
      <c r="E22" s="166"/>
    </row>
    <row r="23" spans="1:5" ht="15" customHeight="1">
      <c r="A23" s="164" t="s">
        <v>135</v>
      </c>
      <c r="B23" s="161">
        <v>1074</v>
      </c>
      <c r="C23" s="182">
        <v>0.3951788</v>
      </c>
      <c r="D23" s="162" t="s">
        <v>143</v>
      </c>
      <c r="E23" s="166"/>
    </row>
    <row r="24" spans="1:5" ht="15" customHeight="1">
      <c r="A24" s="164" t="s">
        <v>134</v>
      </c>
      <c r="B24" s="161">
        <v>500</v>
      </c>
      <c r="C24" s="182">
        <v>0.18459929999999999</v>
      </c>
      <c r="D24" s="162" t="s">
        <v>149</v>
      </c>
      <c r="E24" s="166"/>
    </row>
    <row r="25" spans="1:5" ht="15" customHeight="1">
      <c r="A25" s="164" t="s">
        <v>134</v>
      </c>
      <c r="B25" s="161">
        <v>992</v>
      </c>
      <c r="C25" s="182">
        <v>0.36624509999999999</v>
      </c>
      <c r="D25" s="162" t="s">
        <v>143</v>
      </c>
      <c r="E25" s="166"/>
    </row>
    <row r="26" spans="1:5" ht="15" customHeight="1">
      <c r="A26" s="164" t="s">
        <v>133</v>
      </c>
      <c r="B26" s="161">
        <v>500</v>
      </c>
      <c r="C26" s="182">
        <v>0.18511250000000001</v>
      </c>
      <c r="D26" s="162" t="s">
        <v>144</v>
      </c>
      <c r="E26" s="166"/>
    </row>
    <row r="27" spans="1:5" ht="15" customHeight="1">
      <c r="A27" s="164" t="s">
        <v>133</v>
      </c>
      <c r="B27" s="161">
        <v>1163</v>
      </c>
      <c r="C27" s="182">
        <v>0.4305716</v>
      </c>
      <c r="D27" s="162" t="s">
        <v>143</v>
      </c>
      <c r="E27" s="166"/>
    </row>
    <row r="28" spans="1:5" ht="15" customHeight="1">
      <c r="A28" s="164" t="s">
        <v>132</v>
      </c>
      <c r="B28" s="161">
        <v>1280</v>
      </c>
      <c r="C28" s="182">
        <v>0.47804590000000002</v>
      </c>
      <c r="D28" s="162" t="s">
        <v>143</v>
      </c>
      <c r="E28" s="166"/>
    </row>
    <row r="29" spans="1:5" ht="15" customHeight="1">
      <c r="A29" s="164" t="s">
        <v>131</v>
      </c>
      <c r="B29" s="161">
        <v>2453</v>
      </c>
      <c r="C29" s="182">
        <v>0.91706790000000005</v>
      </c>
      <c r="D29" s="162" t="s">
        <v>143</v>
      </c>
      <c r="E29" s="166"/>
    </row>
    <row r="30" spans="1:5" ht="15" customHeight="1">
      <c r="A30" s="164" t="s">
        <v>130</v>
      </c>
      <c r="B30" s="161">
        <v>1149</v>
      </c>
      <c r="C30" s="182">
        <v>0.43297429999999998</v>
      </c>
      <c r="D30" s="162" t="s">
        <v>143</v>
      </c>
      <c r="E30" s="166"/>
    </row>
    <row r="31" spans="1:5" ht="15" customHeight="1">
      <c r="A31" s="164" t="s">
        <v>129</v>
      </c>
      <c r="B31" s="161">
        <v>792</v>
      </c>
      <c r="C31" s="182">
        <v>0.30130249999999997</v>
      </c>
      <c r="D31" s="162" t="s">
        <v>143</v>
      </c>
      <c r="E31" s="166"/>
    </row>
    <row r="32" spans="1:5" ht="15" customHeight="1">
      <c r="A32" s="164" t="s">
        <v>128</v>
      </c>
      <c r="B32" s="161">
        <v>835</v>
      </c>
      <c r="C32" s="182">
        <v>0.32053179999999998</v>
      </c>
      <c r="D32" s="162" t="s">
        <v>143</v>
      </c>
      <c r="E32" s="166"/>
    </row>
    <row r="33" spans="1:12" ht="15" customHeight="1">
      <c r="A33" s="164" t="s">
        <v>127</v>
      </c>
      <c r="B33" s="161">
        <v>679</v>
      </c>
      <c r="C33" s="182">
        <v>0.26064799999999999</v>
      </c>
      <c r="D33" s="162" t="s">
        <v>143</v>
      </c>
      <c r="E33" s="166"/>
    </row>
    <row r="34" spans="1:12" ht="15" customHeight="1">
      <c r="A34" s="167" t="s">
        <v>126</v>
      </c>
      <c r="B34" s="168">
        <v>760</v>
      </c>
      <c r="C34" s="182">
        <v>0.29174149999999999</v>
      </c>
      <c r="D34" s="162" t="s">
        <v>143</v>
      </c>
      <c r="E34" s="169"/>
      <c r="F34" s="108"/>
      <c r="G34" s="108"/>
      <c r="H34" s="108"/>
      <c r="I34" s="108"/>
      <c r="J34" s="108"/>
      <c r="K34" s="108"/>
      <c r="L34" s="109"/>
    </row>
    <row r="35" spans="1:12" ht="15" customHeight="1">
      <c r="A35" s="167" t="s">
        <v>125</v>
      </c>
      <c r="B35" s="168">
        <v>1800</v>
      </c>
      <c r="C35" s="182">
        <v>0.69096679999999999</v>
      </c>
      <c r="D35" s="162" t="s">
        <v>150</v>
      </c>
      <c r="E35" s="169"/>
      <c r="F35" s="108"/>
      <c r="G35" s="108"/>
      <c r="H35" s="108"/>
      <c r="I35" s="108"/>
      <c r="J35" s="108"/>
      <c r="K35" s="108"/>
      <c r="L35" s="109"/>
    </row>
    <row r="36" spans="1:12" ht="15" customHeight="1">
      <c r="A36" s="167" t="s">
        <v>124</v>
      </c>
      <c r="B36" s="168">
        <v>300</v>
      </c>
      <c r="C36" s="182">
        <v>0.11516120000000001</v>
      </c>
      <c r="D36" s="162" t="s">
        <v>143</v>
      </c>
      <c r="E36" s="169"/>
      <c r="F36" s="108"/>
      <c r="G36" s="108"/>
      <c r="H36" s="108"/>
      <c r="I36" s="108"/>
      <c r="J36" s="108"/>
      <c r="K36" s="108"/>
      <c r="L36" s="109"/>
    </row>
    <row r="37" spans="1:12" ht="15" customHeight="1">
      <c r="A37" s="167" t="s">
        <v>123</v>
      </c>
      <c r="B37" s="168">
        <v>400</v>
      </c>
      <c r="C37" s="182">
        <v>0.1535482</v>
      </c>
      <c r="D37" s="162" t="s">
        <v>143</v>
      </c>
      <c r="E37" s="169"/>
      <c r="F37" s="108"/>
      <c r="G37" s="108"/>
      <c r="H37" s="108"/>
      <c r="I37" s="108"/>
      <c r="J37" s="108"/>
      <c r="K37" s="108"/>
      <c r="L37" s="109"/>
    </row>
    <row r="38" spans="1:12" ht="15" customHeight="1">
      <c r="A38" s="167" t="s">
        <v>121</v>
      </c>
      <c r="B38" s="168">
        <v>1200</v>
      </c>
      <c r="C38" s="182">
        <v>0.46064460000000002</v>
      </c>
      <c r="D38" s="162" t="s">
        <v>143</v>
      </c>
      <c r="E38" s="169"/>
      <c r="F38" s="108"/>
      <c r="G38" s="108"/>
      <c r="H38" s="108"/>
      <c r="I38" s="108"/>
      <c r="J38" s="108"/>
      <c r="K38" s="108"/>
      <c r="L38" s="109"/>
    </row>
    <row r="39" spans="1:12" ht="18" customHeight="1">
      <c r="A39" s="134"/>
      <c r="B39" s="136"/>
      <c r="C39" s="108"/>
      <c r="E39" s="108"/>
      <c r="F39" s="108"/>
      <c r="G39" s="108"/>
      <c r="H39" s="108"/>
      <c r="I39" s="108"/>
      <c r="J39" s="108"/>
      <c r="K39" s="108"/>
      <c r="L39" s="109"/>
    </row>
    <row r="40" spans="1:12" ht="18" customHeight="1">
      <c r="A40" s="134"/>
      <c r="B40" s="136"/>
      <c r="C40" s="108"/>
      <c r="E40" s="108"/>
      <c r="F40" s="108"/>
      <c r="G40" s="108"/>
      <c r="H40" s="108"/>
      <c r="I40" s="108"/>
      <c r="J40" s="108"/>
      <c r="K40" s="108"/>
      <c r="L40" s="109"/>
    </row>
    <row r="41" spans="1:12" ht="18" customHeight="1">
      <c r="A41" s="134"/>
      <c r="B41" s="136"/>
      <c r="C41" s="108"/>
      <c r="E41" s="108"/>
      <c r="F41" s="108"/>
      <c r="G41" s="108"/>
      <c r="H41" s="108"/>
      <c r="I41" s="108"/>
      <c r="J41" s="108"/>
      <c r="K41" s="108"/>
      <c r="L41" s="109"/>
    </row>
  </sheetData>
  <customSheetViews>
    <customSheetView guid="{7DC6D345-C4C0-4162-8636-D495A245EBF8}" showPageBreaks="1">
      <pane xSplit="1" ySplit="4" topLeftCell="B5" activePane="bottomRight" state="frozen"/>
      <selection pane="bottomRight" activeCell="C9" sqref="C9"/>
      <pageMargins left="0.7" right="0.7" top="0.75" bottom="0.75" header="0.3" footer="0.3"/>
      <pageSetup paperSize="9" orientation="portrait" r:id="rId1"/>
    </customSheetView>
    <customSheetView guid="{67DDFA58-7FF7-4BDB-BFFF-31DB4021D095}" showPageBreaks="1" showGridLines="0">
      <selection activeCell="D15" sqref="D15"/>
      <pageMargins left="0.2" right="0.2" top="0.25" bottom="0.25" header="0.3" footer="0.3"/>
      <pageSetup paperSize="9" orientation="landscape" r:id="rId2"/>
    </customSheetView>
  </customSheetViews>
  <pageMargins left="0.19685039370078741" right="0.19685039370078741" top="0.23622047244094491" bottom="0" header="0.31496062992125984" footer="0.31496062992125984"/>
  <pageSetup paperSize="9" scale="95" orientation="landscape" r:id="rId3"/>
  <headerFooter>
    <oddHeader>&amp;CBezeq - The Israel Telecommunication Corp. Ltd</oddHeader>
    <oddFooter>&amp;R&amp;P of &amp;N
Dividends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V250"/>
  <sheetViews>
    <sheetView showGridLines="0" tabSelected="1" zoomScaleNormal="100" workbookViewId="0">
      <selection activeCell="B12" sqref="B12"/>
    </sheetView>
  </sheetViews>
  <sheetFormatPr defaultRowHeight="12.75"/>
  <cols>
    <col min="1" max="1" width="34.42578125" style="107" customWidth="1"/>
    <col min="2" max="2" width="2.140625" style="107" customWidth="1"/>
    <col min="3" max="10" width="10.140625" style="107" customWidth="1"/>
    <col min="11" max="11" width="10.5703125" style="107" customWidth="1"/>
    <col min="12" max="12" width="10.140625" style="107" customWidth="1"/>
    <col min="13" max="13" width="17.7109375" style="110" customWidth="1"/>
    <col min="14" max="14" width="9.140625" style="110" customWidth="1"/>
    <col min="15" max="89" width="9.140625" style="110"/>
    <col min="90" max="16384" width="9.140625" style="107"/>
  </cols>
  <sheetData>
    <row r="1" spans="1:256" s="108" customFormat="1" ht="15.75">
      <c r="C1" s="208" t="s">
        <v>4</v>
      </c>
      <c r="D1" s="208"/>
      <c r="E1" s="208"/>
      <c r="F1" s="208"/>
      <c r="G1" s="208"/>
      <c r="H1" s="208"/>
      <c r="I1" s="208"/>
      <c r="J1" s="208"/>
      <c r="K1" s="208"/>
      <c r="L1" s="208"/>
      <c r="M1" s="109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</row>
    <row r="2" spans="1:256" s="108" customFormat="1">
      <c r="M2" s="109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</row>
    <row r="3" spans="1:256" s="108" customFormat="1" ht="23.25">
      <c r="C3" s="209" t="s">
        <v>57</v>
      </c>
      <c r="D3" s="209"/>
      <c r="E3" s="209"/>
      <c r="F3" s="209"/>
      <c r="G3" s="209"/>
      <c r="H3" s="209"/>
      <c r="I3" s="209"/>
      <c r="J3" s="209"/>
      <c r="K3" s="209"/>
      <c r="L3" s="209"/>
      <c r="M3" s="109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</row>
    <row r="4" spans="1:256" s="108" customFormat="1" ht="9.75" customHeight="1">
      <c r="M4" s="109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</row>
    <row r="5" spans="1:256" s="114" customFormat="1" ht="6.75" customHeight="1">
      <c r="A5" s="111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</row>
    <row r="6" spans="1:256">
      <c r="A6" s="115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9"/>
    </row>
    <row r="7" spans="1:256" s="117" customFormat="1">
      <c r="A7" s="116" t="s">
        <v>42</v>
      </c>
    </row>
    <row r="8" spans="1:256">
      <c r="A8" s="108"/>
      <c r="B8" s="108"/>
      <c r="C8" s="118"/>
      <c r="D8" s="108"/>
      <c r="E8" s="108"/>
      <c r="F8" s="108"/>
      <c r="G8" s="108"/>
      <c r="H8" s="108"/>
      <c r="I8" s="108"/>
      <c r="J8" s="108"/>
      <c r="K8" s="108"/>
      <c r="L8" s="108"/>
      <c r="M8" s="109"/>
    </row>
    <row r="9" spans="1:256">
      <c r="A9" s="119" t="s">
        <v>9</v>
      </c>
      <c r="B9" s="119" t="s">
        <v>39</v>
      </c>
      <c r="C9" s="119" t="s">
        <v>62</v>
      </c>
      <c r="D9" s="108"/>
      <c r="E9" s="108"/>
      <c r="F9" s="108"/>
      <c r="G9" s="108"/>
      <c r="H9" s="108"/>
      <c r="I9" s="108"/>
      <c r="J9" s="108"/>
      <c r="K9" s="108"/>
      <c r="L9" s="108"/>
      <c r="M9" s="109"/>
    </row>
    <row r="10" spans="1:256">
      <c r="A10" s="119" t="s">
        <v>13</v>
      </c>
      <c r="B10" s="119" t="s">
        <v>39</v>
      </c>
      <c r="C10" s="119" t="s">
        <v>85</v>
      </c>
      <c r="D10" s="108"/>
      <c r="E10" s="108"/>
      <c r="F10" s="108"/>
      <c r="G10" s="108"/>
      <c r="H10" s="108"/>
      <c r="I10" s="108"/>
      <c r="J10" s="108"/>
      <c r="K10" s="108"/>
      <c r="L10" s="108"/>
      <c r="M10" s="109"/>
    </row>
    <row r="11" spans="1:256">
      <c r="A11" s="119" t="s">
        <v>63</v>
      </c>
      <c r="B11" s="119" t="s">
        <v>39</v>
      </c>
      <c r="C11" s="119" t="s">
        <v>86</v>
      </c>
      <c r="D11" s="108"/>
      <c r="E11" s="108"/>
      <c r="F11" s="108"/>
      <c r="G11" s="108"/>
      <c r="H11" s="108"/>
      <c r="I11" s="108"/>
      <c r="J11" s="108"/>
      <c r="K11" s="108"/>
      <c r="L11" s="108"/>
      <c r="M11" s="109"/>
    </row>
    <row r="12" spans="1:256">
      <c r="A12" s="119" t="s">
        <v>83</v>
      </c>
      <c r="B12" s="119" t="s">
        <v>39</v>
      </c>
      <c r="C12" s="119" t="s">
        <v>84</v>
      </c>
      <c r="D12" s="108"/>
      <c r="E12" s="108"/>
      <c r="F12" s="108"/>
      <c r="G12" s="108"/>
      <c r="H12" s="108"/>
      <c r="I12" s="108"/>
      <c r="J12" s="108"/>
      <c r="K12" s="108"/>
      <c r="L12" s="108"/>
      <c r="M12" s="109"/>
    </row>
    <row r="13" spans="1:256">
      <c r="A13" s="119" t="s">
        <v>38</v>
      </c>
      <c r="B13" s="119" t="s">
        <v>39</v>
      </c>
      <c r="C13" s="119" t="s">
        <v>64</v>
      </c>
      <c r="D13" s="108"/>
      <c r="E13" s="108"/>
      <c r="F13" s="108"/>
      <c r="G13" s="108"/>
      <c r="H13" s="108"/>
      <c r="I13" s="108"/>
      <c r="J13" s="108"/>
      <c r="K13" s="108"/>
      <c r="L13" s="108"/>
      <c r="M13" s="109"/>
    </row>
    <row r="14" spans="1:256">
      <c r="A14" s="119" t="s">
        <v>40</v>
      </c>
      <c r="B14" s="119" t="s">
        <v>39</v>
      </c>
      <c r="C14" s="119" t="s">
        <v>65</v>
      </c>
      <c r="D14" s="108"/>
      <c r="E14" s="108"/>
      <c r="F14" s="108"/>
      <c r="G14" s="108"/>
      <c r="H14" s="108"/>
      <c r="I14" s="108"/>
      <c r="J14" s="108"/>
      <c r="K14" s="108"/>
      <c r="L14" s="108"/>
      <c r="M14" s="109"/>
    </row>
    <row r="15" spans="1:256">
      <c r="A15" s="119" t="s">
        <v>47</v>
      </c>
      <c r="B15" s="119" t="s">
        <v>39</v>
      </c>
      <c r="C15" s="119" t="s">
        <v>66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9"/>
    </row>
    <row r="16" spans="1:256">
      <c r="A16" s="119" t="s">
        <v>46</v>
      </c>
      <c r="B16" s="119" t="s">
        <v>39</v>
      </c>
      <c r="C16" s="119" t="s">
        <v>67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9"/>
    </row>
    <row r="17" spans="1:13">
      <c r="A17" s="119"/>
      <c r="B17" s="119"/>
      <c r="C17" s="119"/>
      <c r="D17" s="108"/>
      <c r="E17" s="108"/>
      <c r="F17" s="108"/>
      <c r="G17" s="108"/>
      <c r="H17" s="108"/>
      <c r="I17" s="108"/>
      <c r="J17" s="108"/>
      <c r="K17" s="108"/>
      <c r="L17" s="108"/>
      <c r="M17" s="109"/>
    </row>
    <row r="18" spans="1:13">
      <c r="A18" s="120"/>
    </row>
    <row r="21" spans="1:13" ht="6" customHeight="1"/>
    <row r="23" spans="1:13">
      <c r="A23" s="121"/>
    </row>
    <row r="24" spans="1:13" ht="7.5" customHeight="1"/>
    <row r="248" spans="23:23">
      <c r="W248" s="110">
        <v>118</v>
      </c>
    </row>
    <row r="250" spans="23:23">
      <c r="W250" s="124">
        <v>-9.1999999999999998E-2</v>
      </c>
    </row>
  </sheetData>
  <dataConsolidate/>
  <customSheetViews>
    <customSheetView guid="{C6BBAF30-1E81-42FB-BA93-01B6813E2C8C}" showPageBreaks="1" printArea="1" showRuler="0">
      <pageMargins left="0.51181102362204722" right="0.51181102362204722" top="0.78740157480314965" bottom="0.59055118110236227" header="0.51181102362204722" footer="0.51181102362204722"/>
      <printOptions horizontalCentered="1"/>
      <pageSetup scale="83" orientation="landscape" r:id="rId1"/>
      <headerFooter alignWithMargins="0"/>
    </customSheetView>
    <customSheetView guid="{F07085DA-2B2D-4BE1-891D-F25D604A092E}" showPageBreaks="1" printArea="1" showRuler="0" topLeftCell="A22">
      <selection activeCell="A77" sqref="A77"/>
      <pageMargins left="0.51181102362204722" right="0.51181102362204722" top="0.46" bottom="0.59055118110236227" header="0.51181102362204722" footer="0.22"/>
      <pageSetup scale="85" orientation="landscape" r:id="rId2"/>
      <headerFooter alignWithMargins="0"/>
    </customSheetView>
    <customSheetView guid="{6A44E415-E6EC-4CA2-8B4C-A374F00F0261}" showPageBreaks="1" printArea="1" showRuler="0">
      <pageMargins left="0.51181102362204722" right="0.51181102362204722" top="0.78740157480314965" bottom="0.59055118110236227" header="0.51181102362204722" footer="0.51181102362204722"/>
      <pageSetup scale="85" orientation="landscape" r:id="rId3"/>
      <headerFooter alignWithMargins="0"/>
    </customSheetView>
    <customSheetView guid="{C32ED439-2914-4073-BFBF-7718D6CFE811}" showPageBreaks="1" showGridLines="0" printArea="1">
      <selection activeCell="I17" sqref="I17"/>
      <pageMargins left="0.511811023622047" right="0.511811023622047" top="0.46" bottom="0.59055118110236204" header="0.511811023622047" footer="0.22"/>
      <pageSetup scale="80" orientation="landscape" r:id="rId4"/>
      <headerFooter scaleWithDoc="0" alignWithMargins="0"/>
    </customSheetView>
    <customSheetView guid="{44BC518B-F505-4956-BE42-792973965029}" showPageBreaks="1" showGridLines="0" printArea="1" showRuler="0" topLeftCell="A28">
      <selection activeCell="M263" sqref="M263"/>
      <pageMargins left="0.51181102362204722" right="0.24" top="0.46" bottom="0.59055118110236227" header="0.51181102362204722" footer="0.22"/>
      <pageSetup scale="85" orientation="landscape" r:id="rId5"/>
      <headerFooter alignWithMargins="0"/>
    </customSheetView>
    <customSheetView guid="{7DC6D345-C4C0-4162-8636-D495A245EBF8}" showPageBreaks="1" showGridLines="0" printArea="1">
      <selection activeCell="A9" sqref="A9"/>
      <pageMargins left="0.51181102362204722" right="0.24" top="0.46" bottom="0.59055118110236227" header="0.51181102362204722" footer="0.22"/>
      <pageSetup scale="85" orientation="landscape" r:id="rId6"/>
      <headerFooter scaleWithDoc="0" alignWithMargins="0"/>
    </customSheetView>
    <customSheetView guid="{67DDFA58-7FF7-4BDB-BFFF-31DB4021D095}" showGridLines="0">
      <selection activeCell="D27" sqref="D27"/>
      <pageMargins left="0.51181102362204722" right="0.24" top="0.46" bottom="0.59055118110236227" header="0.51181102362204722" footer="0.22"/>
      <pageSetup scale="85" orientation="landscape" r:id="rId7"/>
      <headerFooter scaleWithDoc="0" alignWithMargins="0"/>
    </customSheetView>
  </customSheetViews>
  <mergeCells count="2">
    <mergeCell ref="C1:L1"/>
    <mergeCell ref="C3:L3"/>
  </mergeCells>
  <phoneticPr fontId="4" type="noConversion"/>
  <pageMargins left="0.51181102362204722" right="0.23622047244094491" top="0.47244094488188981" bottom="0.59055118110236227" header="0.51181102362204722" footer="0.23622047244094491"/>
  <pageSetup scale="85" orientation="landscape" r:id="rId8"/>
  <headerFooter scaleWithDoc="0" alignWithMargins="0">
    <oddHeader>&amp;CBezeq - The Israel Telecommunication Corp. Ltd</oddHeader>
    <oddFooter>&amp;R&amp;P of &amp;N
Glossary</oddFooter>
  </headerFooter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6</vt:i4>
      </vt:variant>
      <vt:variant>
        <vt:lpstr>טווחים בעלי שם</vt:lpstr>
      </vt:variant>
      <vt:variant>
        <vt:i4>8</vt:i4>
      </vt:variant>
    </vt:vector>
  </HeadingPairs>
  <TitlesOfParts>
    <vt:vector size="14" baseType="lpstr">
      <vt:lpstr>Index</vt:lpstr>
      <vt:lpstr>I - Financials</vt:lpstr>
      <vt:lpstr>II- Other income-exp</vt:lpstr>
      <vt:lpstr>III - KPIs</vt:lpstr>
      <vt:lpstr>IV - Dividends</vt:lpstr>
      <vt:lpstr>V - Glossary </vt:lpstr>
      <vt:lpstr>'I - Financials'!WPrint_Area_W</vt:lpstr>
      <vt:lpstr>'III - KPIs'!WPrint_Area_W</vt:lpstr>
      <vt:lpstr>Index!WPrint_Area_W</vt:lpstr>
      <vt:lpstr>'IV - Dividends'!WPrint_Area_W</vt:lpstr>
      <vt:lpstr>'V - Glossary '!WPrint_Area_W</vt:lpstr>
      <vt:lpstr>'I - Financials'!WPrint_TitlesW</vt:lpstr>
      <vt:lpstr>'III - KPIs'!WPrint_TitlesW</vt:lpstr>
      <vt:lpstr>'IV - Dividends'!WPrint_TitlesW</vt:lpstr>
    </vt:vector>
  </TitlesOfParts>
  <Company>בזק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bezeq</dc:creator>
  <cp:lastModifiedBy>נפתלי שטרנליכט - חטיבת כספים - Naftali Shternlicht</cp:lastModifiedBy>
  <cp:lastPrinted>2016-08-03T08:10:53Z</cp:lastPrinted>
  <dcterms:created xsi:type="dcterms:W3CDTF">1999-09-09T08:56:33Z</dcterms:created>
  <dcterms:modified xsi:type="dcterms:W3CDTF">2016-08-03T08:13:00Z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