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filterPrivacy="1" defaultThemeVersion="124226"/>
  <xr:revisionPtr revIDLastSave="0" documentId="13_ncr:1_{E9EE6B29-ADA4-4E86-AB69-8EE03251D291}" xr6:coauthVersionLast="47" xr6:coauthVersionMax="47" xr10:uidLastSave="{00000000-0000-0000-0000-000000000000}"/>
  <bookViews>
    <workbookView xWindow="-108" yWindow="-108" windowWidth="23256" windowHeight="12576" xr2:uid="{00000000-000D-0000-FFFF-FFFF00000000}"/>
  </bookViews>
  <sheets>
    <sheet name="Introduction" sheetId="26" r:id="rId1"/>
    <sheet name="Home" sheetId="27" r:id="rId2"/>
    <sheet name="Bezeq Group targets" sheetId="5" r:id="rId3"/>
    <sheet name="Environment &gt;&gt;&gt;" sheetId="33" r:id="rId4"/>
    <sheet name="GHG emissions" sheetId="14" r:id="rId5"/>
    <sheet name="Intensity" sheetId="25" r:id="rId6"/>
    <sheet name="Energy consumption" sheetId="4" r:id="rId7"/>
    <sheet name="Water" sheetId="16" r:id="rId8"/>
    <sheet name="Waste" sheetId="29" r:id="rId9"/>
    <sheet name="Society &gt;&gt;&gt; " sheetId="38" r:id="rId10"/>
    <sheet name="Human resources" sheetId="1" r:id="rId11"/>
    <sheet name="Nature of employment" sheetId="11" r:id="rId12"/>
    <sheet name="No. of employment years" sheetId="10" r:id="rId13"/>
    <sheet name="Employee churn" sheetId="9" r:id="rId14"/>
    <sheet name="Diversity and inclusion" sheetId="7" r:id="rId15"/>
    <sheet name="Training, feedback, and evaluat" sheetId="8" r:id="rId16"/>
    <sheet name="Health and safety" sheetId="3" r:id="rId17"/>
    <sheet name="Corporate governance &gt;&gt;&gt;" sheetId="39" r:id="rId18"/>
    <sheet name="Holding structure" sheetId="28" r:id="rId19"/>
    <sheet name="Board members" sheetId="31" r:id="rId20"/>
    <sheet name="Annual bonus for officers" sheetId="32" r:id="rId21"/>
    <sheet name="Complaints to the Company’s a" sheetId="24" r:id="rId22"/>
    <sheet name="Financial performance" sheetId="30" r:id="rId23"/>
  </sheets>
  <definedNames>
    <definedName name="_ftn1" localSheetId="19">'Board members'!#REF!</definedName>
    <definedName name="_ftn2" localSheetId="19">'Board members'!#REF!</definedName>
    <definedName name="_ftnref1" localSheetId="19">'Board members'!$C$16</definedName>
    <definedName name="_ftnref2" localSheetId="19">'Board members'!#REF!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9" i="14" l="1"/>
  <c r="D44" i="14"/>
  <c r="D43" i="14"/>
  <c r="G42" i="14"/>
  <c r="F42" i="14"/>
  <c r="E42" i="14"/>
  <c r="D42" i="14"/>
  <c r="D41" i="14"/>
  <c r="D40" i="14"/>
  <c r="G39" i="14"/>
  <c r="E39" i="14"/>
  <c r="D39" i="14"/>
  <c r="E37" i="14"/>
  <c r="D37" i="14"/>
  <c r="F33" i="14"/>
  <c r="E33" i="14"/>
  <c r="D33" i="14"/>
  <c r="C33" i="14"/>
  <c r="F32" i="14"/>
  <c r="F31" i="14"/>
  <c r="F27" i="14"/>
  <c r="E27" i="14"/>
  <c r="D27" i="14"/>
  <c r="C27" i="14"/>
  <c r="F26" i="14"/>
  <c r="F25" i="14"/>
  <c r="F21" i="14"/>
  <c r="E21" i="14"/>
  <c r="D21" i="14"/>
  <c r="C21" i="14"/>
  <c r="F20" i="14"/>
  <c r="F19" i="14"/>
  <c r="Q16" i="14"/>
  <c r="P16" i="14"/>
  <c r="O16" i="14"/>
  <c r="Q15" i="14"/>
  <c r="Q14" i="14"/>
  <c r="I14" i="14"/>
  <c r="Q13" i="14"/>
  <c r="I13" i="14"/>
  <c r="H13" i="14"/>
  <c r="G13" i="14"/>
  <c r="F13" i="14"/>
  <c r="E13" i="14"/>
  <c r="D13" i="14"/>
  <c r="Q12" i="14"/>
  <c r="I12" i="14"/>
  <c r="H12" i="14"/>
  <c r="G12" i="14"/>
  <c r="F12" i="14"/>
  <c r="E12" i="14"/>
  <c r="D12" i="14"/>
  <c r="C12" i="14"/>
  <c r="Q11" i="14"/>
  <c r="I11" i="14"/>
  <c r="Q10"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מחבר</author>
  </authors>
  <commentList>
    <comment ref="G16" authorId="0" shapeId="0" xr:uid="{00000000-0006-0000-0600-000001000000}">
      <text>
        <r>
          <rPr>
            <b/>
            <sz val="11"/>
            <color theme="1"/>
            <rFont val="Calibri"/>
            <family val="2"/>
          </rPr>
          <t>מחבר:</t>
        </r>
        <r>
          <rPr>
            <sz val="11"/>
            <color theme="1"/>
            <rFont val="Calibri"/>
            <family val="2"/>
          </rPr>
          <t xml:space="preserve">
2022- צריכת הדלק היא לפי נתונים של חברות הדלק השונות, למעט רכב חליפי של חברות הליסינג
לא כולל תוספות דלק לרכבי הליסינג</t>
        </r>
      </text>
    </comment>
    <comment ref="H52" authorId="0" shapeId="0" xr:uid="{00000000-0006-0000-0600-000002000000}">
      <text>
        <r>
          <rPr>
            <b/>
            <sz val="11"/>
            <color theme="1"/>
            <rFont val="Calibri"/>
            <family val="2"/>
          </rPr>
          <t>מחבר:</t>
        </r>
        <r>
          <rPr>
            <sz val="11"/>
            <color theme="1"/>
            <rFont val="Calibri"/>
            <family val="2"/>
          </rPr>
          <t xml:space="preserve">
רכבים פרטיים - רכבי נוסעים בלבד (לא כוללת מסחרי קל, מסחרי בינוני, מסחרי כבד ואופנועים)
</t>
        </r>
      </text>
    </comment>
  </commentList>
</comments>
</file>

<file path=xl/sharedStrings.xml><?xml version="1.0" encoding="utf-8"?>
<sst xmlns="http://schemas.openxmlformats.org/spreadsheetml/2006/main" count="1402" uniqueCount="457">
  <si>
    <t>Read more:</t>
  </si>
  <si>
    <t>Contents</t>
  </si>
  <si>
    <t>Bezeq Group targets</t>
  </si>
  <si>
    <t>Go to &gt;</t>
  </si>
  <si>
    <t>ESG achievements in 2023:</t>
  </si>
  <si>
    <t>Environment</t>
  </si>
  <si>
    <t>GHG emissions</t>
  </si>
  <si>
    <t>Intensity</t>
  </si>
  <si>
    <t>Energy consumption</t>
  </si>
  <si>
    <t>Water</t>
  </si>
  <si>
    <t>Waste</t>
  </si>
  <si>
    <t>Company</t>
  </si>
  <si>
    <t>Human resources</t>
  </si>
  <si>
    <t>Nature of employment</t>
  </si>
  <si>
    <t>No. of employment years</t>
  </si>
  <si>
    <t>Diversity and inclusion</t>
  </si>
  <si>
    <t>Health and safety</t>
  </si>
  <si>
    <t>Training, feedback, and evaluation</t>
  </si>
  <si>
    <t>Corporate governance</t>
  </si>
  <si>
    <t>Financial performance</t>
  </si>
  <si>
    <t>Board members</t>
  </si>
  <si>
    <t>Annual bonus for officers</t>
  </si>
  <si>
    <t>Target: At least 50% women on the Group’s management by 2030.</t>
  </si>
  <si>
    <t>GRI 2021 indicator</t>
  </si>
  <si>
    <t>No. of female managers</t>
  </si>
  <si>
    <t>Bezeq</t>
  </si>
  <si>
    <t>405-1</t>
  </si>
  <si>
    <t>Pelephone</t>
  </si>
  <si>
    <t>Bezeq International TECH</t>
  </si>
  <si>
    <t>Target: Net zero by 2050</t>
  </si>
  <si>
    <t>GHG emissions in Scopes 1-3</t>
  </si>
  <si>
    <t>Total scopes</t>
  </si>
  <si>
    <t>Total emissions</t>
  </si>
  <si>
    <t>Scope 1</t>
  </si>
  <si>
    <t>305-1
305-2
305-3
305-5</t>
  </si>
  <si>
    <t>Scope 2</t>
  </si>
  <si>
    <t>Scope 3</t>
  </si>
  <si>
    <t>Rate of diverse populations in Bezeq Group</t>
  </si>
  <si>
    <t>People with disabilities (based on employee statements only)</t>
  </si>
  <si>
    <t>Israelis of Ethiopian origin</t>
  </si>
  <si>
    <t>Ultra-Orthodox sector</t>
  </si>
  <si>
    <t>Arab sector</t>
  </si>
  <si>
    <t>N/A</t>
  </si>
  <si>
    <t>Target: At least 40% of women on the Group’s board of directors by 2030</t>
  </si>
  <si>
    <t>Percentage of women on the board of directors</t>
  </si>
  <si>
    <t>Scope 3 at Bezeq*</t>
  </si>
  <si>
    <t>Category</t>
  </si>
  <si>
    <t>Purchased Goods and Services</t>
  </si>
  <si>
    <t>302-3
305-1
305-2
305-3
305-5</t>
  </si>
  <si>
    <t>Capital Goods</t>
  </si>
  <si>
    <t>Scope 3 *</t>
  </si>
  <si>
    <t>Upstream Transportation and Distribution</t>
  </si>
  <si>
    <t>Total</t>
  </si>
  <si>
    <t xml:space="preserve">Business Travel </t>
  </si>
  <si>
    <t xml:space="preserve">Employee Commuting </t>
  </si>
  <si>
    <t>Use of Sold Products</t>
  </si>
  <si>
    <t>305-1
305-2
305-5</t>
  </si>
  <si>
    <t>Year</t>
  </si>
  <si>
    <t>Scope</t>
  </si>
  <si>
    <t>Emissions in each scope</t>
  </si>
  <si>
    <t>GRI 2021 index</t>
  </si>
  <si>
    <t>305-4</t>
  </si>
  <si>
    <t>302-3</t>
  </si>
  <si>
    <t>Total energy consumption</t>
  </si>
  <si>
    <t>302-1
302-4</t>
  </si>
  <si>
    <t>Total trip in liters</t>
  </si>
  <si>
    <t>Gasoline </t>
  </si>
  <si>
    <t>Diesel fuel </t>
  </si>
  <si>
    <t>Trends in Bezeq's fleet of company cars </t>
  </si>
  <si>
    <t>Hybrid </t>
  </si>
  <si>
    <t>Electric </t>
  </si>
  <si>
    <t>2020 </t>
  </si>
  <si>
    <t xml:space="preserve">
302-4</t>
  </si>
  <si>
    <t>2021 </t>
  </si>
  <si>
    <t>2022 </t>
  </si>
  <si>
    <t>Trends in the fleet of company cars at yes</t>
  </si>
  <si>
    <t>Gasoline</t>
  </si>
  <si>
    <t>Diesel fuel</t>
  </si>
  <si>
    <t>Hybrid</t>
  </si>
  <si>
    <t>Electric</t>
  </si>
  <si>
    <t>Trends in the fleet of company cars at Pelephone</t>
  </si>
  <si>
    <t>Trends in the fleet of company cars at Bezeq International TECH</t>
  </si>
  <si>
    <t>Rate of electric and hybrid vehicles in the total fleet</t>
  </si>
  <si>
    <t>Pelephone </t>
  </si>
  <si>
    <t>Bezeq </t>
  </si>
  <si>
    <t>303-3</t>
  </si>
  <si>
    <t>Remarks</t>
  </si>
  <si>
    <t>Amendment to the 2022 report</t>
  </si>
  <si>
    <t>Product recycling - 
Bezeq TECH</t>
  </si>
  <si>
    <t>Mixed waste for landfill</t>
  </si>
  <si>
    <t>Treatment - hazardous waste (batteries)</t>
  </si>
  <si>
    <t>Electronic waste for recycling</t>
  </si>
  <si>
    <t>Nylon and plastic for recycling</t>
  </si>
  <si>
    <t>Paper and cardboard for recycling</t>
  </si>
  <si>
    <t>301-3
306-3
306-4
306-5</t>
  </si>
  <si>
    <t>Upcycling of products - equipment
(no. of units) </t>
  </si>
  <si>
    <t>Sale of surplus equipment 
(no. of units) </t>
  </si>
  <si>
    <t>Disposal of electronic waste (kg) </t>
  </si>
  <si>
    <t>Removal of wooden pallets
(kg) </t>
  </si>
  <si>
    <t>Plastic recycling (kg) </t>
  </si>
  <si>
    <t>Battery disposal 
(kg) </t>
  </si>
  <si>
    <t>Cardboard recycling 
(kg) </t>
  </si>
  <si>
    <t>306-3
306-4
306-5</t>
  </si>
  <si>
    <t>Correction of prior years</t>
  </si>
  <si>
    <t>Paper recycling 
(kg) </t>
  </si>
  <si>
    <t>Household</t>
  </si>
  <si>
    <t> 27,700</t>
  </si>
  <si>
    <t>Commercial</t>
  </si>
  <si>
    <t>30,430 </t>
  </si>
  <si>
    <t>29,574 </t>
  </si>
  <si>
    <t>34,210 </t>
  </si>
  <si>
    <t>Paper recycling
(kg)</t>
  </si>
  <si>
    <t xml:space="preserve">Cardboard recycling
(kg) </t>
  </si>
  <si>
    <t>Waste sent to landfill</t>
  </si>
  <si>
    <t xml:space="preserve">306-3
306-4
</t>
  </si>
  <si>
    <t>Headcount</t>
  </si>
  <si>
    <t>Whole Group</t>
  </si>
  <si>
    <t>2-7</t>
  </si>
  <si>
    <t>Employees unionized under collective agreements</t>
  </si>
  <si>
    <t>2-30</t>
  </si>
  <si>
    <t>Total employees</t>
  </si>
  <si>
    <t>Parental leave after childbirth</t>
  </si>
  <si>
    <t>Women</t>
  </si>
  <si>
    <t>Men</t>
  </si>
  <si>
    <t>Took parental leave after childbirth</t>
  </si>
  <si>
    <t>401-3</t>
  </si>
  <si>
    <t>Returned from parental leave</t>
  </si>
  <si>
    <t>Stayed at work 12 months after returning from parental leave</t>
  </si>
  <si>
    <t>-</t>
  </si>
  <si>
    <t>No. of employees at Bezeq</t>
  </si>
  <si>
    <t>2-7
405-1</t>
  </si>
  <si>
    <t>Managers</t>
  </si>
  <si>
    <t>Employees</t>
  </si>
  <si>
    <t>Permanent employment</t>
  </si>
  <si>
    <t>Age of employees and managers at Bezeq</t>
  </si>
  <si>
    <t>Up to 30 (inclusive)</t>
  </si>
  <si>
    <t>31-50 (inclusive)</t>
  </si>
  <si>
    <t>51 and more</t>
  </si>
  <si>
    <t>yes</t>
  </si>
  <si>
    <t>No. of employees at yes</t>
  </si>
  <si>
    <t>Number of contract workers</t>
  </si>
  <si>
    <t>Age of employees and managers at yes</t>
  </si>
  <si>
    <t>No. of employees at Pelephone</t>
  </si>
  <si>
    <t>Age of employees and managers at Pelephone</t>
  </si>
  <si>
    <t>Employees at Bezeq International TECH</t>
  </si>
  <si>
    <t>Ages of employees and managers at Bezeq International TECH</t>
  </si>
  <si>
    <t>Nature of employment in the Company</t>
  </si>
  <si>
    <t xml:space="preserve">Nature of employment at Bezeq </t>
  </si>
  <si>
    <t xml:space="preserve">Women </t>
  </si>
  <si>
    <t xml:space="preserve"> 2-30</t>
  </si>
  <si>
    <t>Nature of employment at yes</t>
  </si>
  <si>
    <t>2-7, 2-8</t>
  </si>
  <si>
    <t>No. of outside employees hired</t>
  </si>
  <si>
    <t>Rate of outside employees hired</t>
  </si>
  <si>
    <t>No. of full-time employees</t>
  </si>
  <si>
    <t>Rate of full-time employees</t>
  </si>
  <si>
    <t>No. of part-time employees</t>
  </si>
  <si>
    <t>Total employed (full- and part-time)</t>
  </si>
  <si>
    <t>Nature of employment at Pelephone</t>
  </si>
  <si>
    <t>Rate of part-time employees</t>
  </si>
  <si>
    <t>Nature of employment at Bezeq International TECH</t>
  </si>
  <si>
    <t xml:space="preserve">No. of employment years at Bezeq </t>
  </si>
  <si>
    <t>Up to 5 years (inclusive)</t>
  </si>
  <si>
    <t>405-1
2-7</t>
  </si>
  <si>
    <t>6-10 years (inclusive)</t>
  </si>
  <si>
    <t>11-20 years (inclusive)</t>
  </si>
  <si>
    <t>21 years and more</t>
  </si>
  <si>
    <t>No. of employment years at yes</t>
  </si>
  <si>
    <t>No. of employment years at Pelephone</t>
  </si>
  <si>
    <t>No. of employment years at Bezeq International TECH</t>
  </si>
  <si>
    <t>New employees hired</t>
  </si>
  <si>
    <t>401-1</t>
  </si>
  <si>
    <t>New managers hired</t>
  </si>
  <si>
    <t>Age group</t>
  </si>
  <si>
    <t xml:space="preserve">Employees and managers hired </t>
  </si>
  <si>
    <t>Over 51</t>
  </si>
  <si>
    <t>Total men</t>
  </si>
  <si>
    <t>Total women</t>
  </si>
  <si>
    <t>Total 31-50 (inclusive)</t>
  </si>
  <si>
    <t>Total 51 and above</t>
  </si>
  <si>
    <t>Gender</t>
  </si>
  <si>
    <t>Employee development and training - general training hours at Bezeq Group</t>
  </si>
  <si>
    <t>No. of trained employees</t>
  </si>
  <si>
    <t>404-1</t>
  </si>
  <si>
    <t>Average general hours</t>
  </si>
  <si>
    <t>51 for employees, 21 for managers</t>
  </si>
  <si>
    <t>49.4 for employees, 19.5 for managers</t>
  </si>
  <si>
    <t>47.4 employees 25.2 managers</t>
  </si>
  <si>
    <t>Feedback and evaluation at Bezeq</t>
  </si>
  <si>
    <t>Training and development</t>
  </si>
  <si>
    <t>Rate of employees who received feedback in the year</t>
  </si>
  <si>
    <t>404-3</t>
  </si>
  <si>
    <t>Digital and frontal learning hours on ethics in 2023 at Bezeq</t>
  </si>
  <si>
    <t>Type of activity  </t>
  </si>
  <si>
    <t>Transfer method  </t>
  </si>
  <si>
    <t>Participants  </t>
  </si>
  <si>
    <t>Total hours  </t>
  </si>
  <si>
    <t>Orientation days for new employees  </t>
  </si>
  <si>
    <t>Frontal  </t>
  </si>
  <si>
    <t>Tutorial - basic courses  </t>
  </si>
  <si>
    <t>Digital  </t>
  </si>
  <si>
    <t>Manager development plan  </t>
  </si>
  <si>
    <t>Tutorial - refreshing knowledge for the whole Company  </t>
  </si>
  <si>
    <t>Total  </t>
  </si>
  <si>
    <t>Feedback and evaluation at yes</t>
  </si>
  <si>
    <t>General percentage</t>
  </si>
  <si>
    <t>Branches</t>
  </si>
  <si>
    <t>Feedback and evaluation at Pelephone</t>
  </si>
  <si>
    <t>Feedback and evaluation at Bezeq International TECH</t>
  </si>
  <si>
    <t>Healthcare insurance</t>
  </si>
  <si>
    <t>  </t>
  </si>
  <si>
    <t>Percentage of employees covered by state health insurance</t>
  </si>
  <si>
    <t>403-8</t>
  </si>
  <si>
    <t>Percentage of employees covered by complementary health insurance</t>
  </si>
  <si>
    <t>No. of onsite inspections for technicians, teams, and contract workers</t>
  </si>
  <si>
    <t>403-1</t>
  </si>
  <si>
    <t>Absence of employees due to work accidents at Bezeq</t>
  </si>
  <si>
    <t>No. of accidents  </t>
  </si>
  <si>
    <t>Safety incidents from a direct work factor  </t>
  </si>
  <si>
    <t>Road safety incidents  </t>
  </si>
  <si>
    <t>Total absentee days  </t>
  </si>
  <si>
    <t>Average absentee days  </t>
  </si>
  <si>
    <t>Loss of working days due to an accident, average per employee  </t>
  </si>
  <si>
    <t>No. of accidents per 100 thousand working hours  </t>
  </si>
  <si>
    <t>2020  </t>
  </si>
  <si>
    <t>191  </t>
  </si>
  <si>
    <t>25  </t>
  </si>
  <si>
    <t>50  </t>
  </si>
  <si>
    <t>5,043  </t>
  </si>
  <si>
    <t>26.4  </t>
  </si>
  <si>
    <t>0.85  </t>
  </si>
  <si>
    <t>1.61  </t>
  </si>
  <si>
    <t>403-9
403-10</t>
  </si>
  <si>
    <t>2021  </t>
  </si>
  <si>
    <t>229  </t>
  </si>
  <si>
    <t>32  </t>
  </si>
  <si>
    <t>74  </t>
  </si>
  <si>
    <t>5,049  </t>
  </si>
  <si>
    <t>22  </t>
  </si>
  <si>
    <t>0.84  </t>
  </si>
  <si>
    <t>1.96  </t>
  </si>
  <si>
    <t>2022  </t>
  </si>
  <si>
    <t>186  </t>
  </si>
  <si>
    <t>21  </t>
  </si>
  <si>
    <t>51  </t>
  </si>
  <si>
    <t>4,913  </t>
  </si>
  <si>
    <t>0.86  </t>
  </si>
  <si>
    <t>1.52  </t>
  </si>
  <si>
    <t>Frequency and severity of work accidents at Pelephone</t>
  </si>
  <si>
    <t>Absence of employees due to work accidents at yes</t>
  </si>
  <si>
    <t>15.2</t>
  </si>
  <si>
    <t>Absence of employees due to work accidents at Bezeq International TECH</t>
  </si>
  <si>
    <t>Occupational safety and health data in Bezeq Group</t>
  </si>
  <si>
    <t>Pelephone  </t>
  </si>
  <si>
    <t>Bezeq International TECH  </t>
  </si>
  <si>
    <t>Safety incidents (including near miss), including road accidents</t>
  </si>
  <si>
    <t>24  </t>
  </si>
  <si>
    <t>36  </t>
  </si>
  <si>
    <t>Road accidents to or from work / during a work trip</t>
  </si>
  <si>
    <t>14  </t>
  </si>
  <si>
    <t>13  </t>
  </si>
  <si>
    <t>Loss of working days due to accidents</t>
  </si>
  <si>
    <t>247  </t>
  </si>
  <si>
    <t>248  </t>
  </si>
  <si>
    <t>246  </t>
  </si>
  <si>
    <t>Total sick leave taken  </t>
  </si>
  <si>
    <t>40  </t>
  </si>
  <si>
    <t>49  </t>
  </si>
  <si>
    <t xml:space="preserve">Rate of sick days out of total working days </t>
  </si>
  <si>
    <t>0.08%  </t>
  </si>
  <si>
    <t>0.09%  </t>
  </si>
  <si>
    <t>0.01%  </t>
  </si>
  <si>
    <t>0.02%  </t>
  </si>
  <si>
    <t>5.19%  </t>
  </si>
  <si>
    <t>Safety training</t>
  </si>
  <si>
    <t>Percentage of employees who completed the online safety course</t>
  </si>
  <si>
    <t>403-5</t>
  </si>
  <si>
    <t>Frontal training for employees</t>
  </si>
  <si>
    <t xml:space="preserve">Online training for employees </t>
  </si>
  <si>
    <t>No. of technicians who completed training (through PELE)</t>
  </si>
  <si>
    <t>No. of contractors who completed training</t>
  </si>
  <si>
    <t>Emergency training - No. of defense and evacuation drills per year</t>
  </si>
  <si>
    <t>Name</t>
  </si>
  <si>
    <t>Citizenship</t>
  </si>
  <si>
    <t>Position</t>
  </si>
  <si>
    <t>Security committee</t>
  </si>
  <si>
    <t>Committee for reviewing
the financial statements</t>
  </si>
  <si>
    <t>Audit committee</t>
  </si>
  <si>
    <t>Compensation committee</t>
  </si>
  <si>
    <t xml:space="preserve">Having accounting and finance expertise </t>
  </si>
  <si>
    <t>Tomer Raved</t>
  </si>
  <si>
    <t>May 14, 2020</t>
  </si>
  <si>
    <t>April 18, 1985</t>
  </si>
  <si>
    <t>Israeli</t>
  </si>
  <si>
    <t>Male</t>
  </si>
  <si>
    <t xml:space="preserve">Chairman of the board of directors </t>
  </si>
  <si>
    <t>Member</t>
  </si>
  <si>
    <t>Yes</t>
  </si>
  <si>
    <t>2-9</t>
  </si>
  <si>
    <t>Darren Glatt</t>
  </si>
  <si>
    <t>December 1, 2019</t>
  </si>
  <si>
    <t>November 18, 1975</t>
  </si>
  <si>
    <t>American</t>
  </si>
  <si>
    <t>Director</t>
  </si>
  <si>
    <t>Ran Fuhrer</t>
  </si>
  <si>
    <t>September 2, 1984</t>
  </si>
  <si>
    <t>Tal Fuhrer</t>
  </si>
  <si>
    <t>December 15, 1977</t>
  </si>
  <si>
    <t>David Granot</t>
  </si>
  <si>
    <t>May 9, 2017</t>
  </si>
  <si>
    <t>January 30, 1947</t>
  </si>
  <si>
    <t xml:space="preserve">Independent director </t>
  </si>
  <si>
    <t>Zeev Vurembrand</t>
  </si>
  <si>
    <t>September 3, 2017</t>
  </si>
  <si>
    <t>June 19, 1951</t>
  </si>
  <si>
    <t>Outside director</t>
  </si>
  <si>
    <t>Chairman</t>
  </si>
  <si>
    <t>Edith Lusky</t>
  </si>
  <si>
    <t>April 26, 2018</t>
  </si>
  <si>
    <t>August 16, 1950</t>
  </si>
  <si>
    <t>Female</t>
  </si>
  <si>
    <t xml:space="preserve">Outside director </t>
  </si>
  <si>
    <t>Tzipi Livni</t>
  </si>
  <si>
    <t>April 26, 2021</t>
  </si>
  <si>
    <t>July 8, 1958</t>
  </si>
  <si>
    <t>No</t>
  </si>
  <si>
    <t>Patrice Taieb</t>
  </si>
  <si>
    <t>January 1, 2022</t>
  </si>
  <si>
    <t>August 26, 1960</t>
  </si>
  <si>
    <t>Employee director</t>
  </si>
  <si>
    <t>Tomer Raved serves as chairman of the Company's board of directors since January 1, 2024</t>
  </si>
  <si>
    <t>Diversity in the board of directors</t>
  </si>
  <si>
    <t>Number of directors</t>
  </si>
  <si>
    <t>% women</t>
  </si>
  <si>
    <t>Full board of directors</t>
  </si>
  <si>
    <t>Committee for reviewing the financial statements</t>
  </si>
  <si>
    <t>Source: Compensation policy</t>
  </si>
  <si>
    <t>Component</t>
  </si>
  <si>
    <t>Description</t>
  </si>
  <si>
    <t>A.</t>
  </si>
  <si>
    <t>Component based on Company/Group targets</t>
  </si>
  <si>
    <t>Targets to be applied in the year for bonus plans for all officers with definition of separate targets for officers in Bezeq and for the CEOs of the material subsidiaries.</t>
  </si>
  <si>
    <t>2-20</t>
  </si>
  <si>
    <t>B.</t>
  </si>
  <si>
    <t>Component based on personal targets</t>
  </si>
  <si>
    <t>Targets suitable for the position of the relevant officer and the specific targets and issues that the Company or the Group wishes to promote in that year.</t>
  </si>
  <si>
    <t>C.</t>
  </si>
  <si>
    <t>Discretionary bonus component</t>
  </si>
  <si>
    <t>The Company’s officers will be entitled to a bonus component that is not measurable, based on a qualitative evaluation of their performance by their superior.</t>
  </si>
  <si>
    <t>As part of the targets of the Company and the Group (Component A above), the EBITDA or adjusted EBITDA target and/or the adjusted net profit target (after tax) and/or the cash flow target of the Company or the Group will be the target(s) with the most significant weight / the largest of the targets of the Company/Group. The target weight of the EBITDA or adjusted EBITDA (as the case may be) and/or the adjusted net profit (after tax) and/or cash flow of each officer will be based on the officer’s position in the Company or the Group, as the case may be.</t>
  </si>
  <si>
    <t>The EBITDA or adjusted EBITDA target (as applicable) will be a long-term target and the bonus for this target will be paid over two years, such that the officer will be required to meet the EBITDA or adjusted EBITDA target (as the case may be) for two years to be eligible for the full annual bonus.</t>
  </si>
  <si>
    <t xml:space="preserve"> 2-26</t>
  </si>
  <si>
    <t>Operations</t>
  </si>
  <si>
    <t>Other</t>
  </si>
  <si>
    <r>
      <rPr>
        <b/>
        <sz val="14"/>
        <color theme="1"/>
        <rFont val="Arial"/>
        <family val="2"/>
      </rPr>
      <t>20%</t>
    </r>
    <r>
      <rPr>
        <sz val="11"/>
        <color theme="1"/>
        <rFont val="Arial"/>
        <family val="2"/>
      </rPr>
      <t xml:space="preserve"> decrease in water consumption</t>
    </r>
  </si>
  <si>
    <r>
      <rPr>
        <b/>
        <sz val="14"/>
        <color rgb="FF000000"/>
        <rFont val="Arial"/>
        <family val="2"/>
      </rPr>
      <t>91.3%</t>
    </r>
    <r>
      <rPr>
        <sz val="11"/>
        <color rgb="FF000000"/>
        <rFont val="Arial"/>
        <family val="2"/>
      </rPr>
      <t xml:space="preserve"> upcycling</t>
    </r>
    <r>
      <rPr>
        <sz val="10"/>
        <color rgb="FF000000"/>
        <rFont val="Arial"/>
        <family val="2"/>
      </rPr>
      <t xml:space="preserve"> of products at the Bezeq TECH site</t>
    </r>
  </si>
  <si>
    <r>
      <rPr>
        <b/>
        <sz val="14"/>
        <color rgb="FF000000"/>
        <rFont val="Arial"/>
        <family val="2"/>
      </rPr>
      <t>29%</t>
    </r>
    <r>
      <rPr>
        <sz val="10"/>
        <color rgb="FF000000"/>
        <rFont val="Arial"/>
        <family val="2"/>
      </rPr>
      <t xml:space="preserve"> decrease in Scope 3 emissions at Bezeq</t>
    </r>
  </si>
  <si>
    <r>
      <rPr>
        <b/>
        <sz val="14"/>
        <color rgb="FF000000"/>
        <rFont val="Arial"/>
        <family val="2"/>
      </rPr>
      <t>72%</t>
    </r>
    <r>
      <rPr>
        <sz val="10"/>
        <color rgb="FF000000"/>
        <rFont val="Arial"/>
        <family val="2"/>
      </rPr>
      <t xml:space="preserve"> of the Group’s vehicles are electric and hybrid</t>
    </r>
  </si>
  <si>
    <t>Society</t>
  </si>
  <si>
    <r>
      <rPr>
        <b/>
        <sz val="10"/>
        <color rgb="FF000000"/>
        <rFont val="Arial"/>
        <family val="2"/>
      </rPr>
      <t>Doubling the number of female executives</t>
    </r>
    <r>
      <rPr>
        <sz val="10"/>
        <color rgb="FF000000"/>
        <rFont val="Arial"/>
        <family val="2"/>
      </rPr>
      <t xml:space="preserve"> in yes and Pelephone</t>
    </r>
  </si>
  <si>
    <r>
      <rPr>
        <b/>
        <sz val="14"/>
        <color theme="1"/>
        <rFont val="Arial"/>
        <family val="2"/>
      </rPr>
      <t>1,000</t>
    </r>
    <r>
      <rPr>
        <b/>
        <sz val="10"/>
        <color theme="1"/>
        <rFont val="Arial"/>
        <family val="2"/>
      </rPr>
      <t xml:space="preserve"> shelters connected to the internet</t>
    </r>
  </si>
  <si>
    <r>
      <rPr>
        <b/>
        <sz val="14"/>
        <color rgb="FF000000"/>
        <rFont val="Arial"/>
        <family val="2"/>
      </rPr>
      <t>Thousands</t>
    </r>
    <r>
      <rPr>
        <b/>
        <sz val="10"/>
        <color rgb="FF000000"/>
        <rFont val="Arial"/>
        <family val="2"/>
      </rPr>
      <t xml:space="preserve"> </t>
    </r>
    <r>
      <rPr>
        <sz val="10"/>
        <color rgb="FF000000"/>
        <rFont val="Arial"/>
        <family val="2"/>
      </rPr>
      <t>of devices and communication infrastructure donated for evacuees and victims</t>
    </r>
  </si>
  <si>
    <r>
      <rPr>
        <b/>
        <sz val="14"/>
        <color theme="1"/>
        <rFont val="Arial"/>
        <family val="2"/>
      </rPr>
      <t>16%</t>
    </r>
    <r>
      <rPr>
        <sz val="10"/>
        <color theme="1"/>
        <rFont val="Arial"/>
        <family val="2"/>
      </rPr>
      <t xml:space="preserve"> of Bezeq Group employees</t>
    </r>
    <r>
      <rPr>
        <sz val="10"/>
        <color rgb="FF000000"/>
        <rFont val="Arial"/>
        <family val="2"/>
      </rPr>
      <t xml:space="preserve"> belong to diverse populations
</t>
    </r>
    <r>
      <rPr>
        <sz val="9"/>
        <color rgb="FF000000"/>
        <rFont val="Arial"/>
        <family val="2"/>
      </rPr>
      <t>* Employees from the ultra-Orthodox sector, Arab society, Israelis of Ethiopian origin, and people with disabilities</t>
    </r>
  </si>
  <si>
    <r>
      <rPr>
        <b/>
        <sz val="14"/>
        <color rgb="FF000000"/>
        <rFont val="Arial"/>
        <family val="2"/>
      </rPr>
      <t>91.4%</t>
    </r>
    <r>
      <rPr>
        <sz val="10"/>
        <color rgb="FF000000"/>
        <rFont val="Arial"/>
        <family val="2"/>
      </rPr>
      <t xml:space="preserve"> of Bezeq Group employees are unionized under collective agreements</t>
    </r>
  </si>
  <si>
    <r>
      <rPr>
        <b/>
        <sz val="14"/>
        <color rgb="FF000000"/>
        <rFont val="Arial"/>
        <family val="2"/>
      </rPr>
      <t>612</t>
    </r>
    <r>
      <rPr>
        <b/>
        <sz val="10"/>
        <color rgb="FF000000"/>
        <rFont val="Arial"/>
        <family val="2"/>
      </rPr>
      <t xml:space="preserve"> </t>
    </r>
    <r>
      <rPr>
        <sz val="10"/>
        <color rgb="FF000000"/>
        <rFont val="Arial"/>
        <family val="2"/>
      </rPr>
      <t xml:space="preserve">onsite audits for contractors in the Group and </t>
    </r>
    <r>
      <rPr>
        <b/>
        <sz val="14"/>
        <color rgb="FF000000"/>
        <rFont val="Arial"/>
        <family val="2"/>
      </rPr>
      <t>111</t>
    </r>
    <r>
      <rPr>
        <b/>
        <sz val="10"/>
        <color rgb="FF000000"/>
        <rFont val="Arial"/>
        <family val="2"/>
      </rPr>
      <t xml:space="preserve"> </t>
    </r>
    <r>
      <rPr>
        <sz val="10"/>
        <color rgb="FF000000"/>
        <rFont val="Arial"/>
        <family val="2"/>
      </rPr>
      <t>spot checks and surprise checks of  payslips and payments of the service providers</t>
    </r>
  </si>
  <si>
    <t>Complaints to the Company’s internal auditor</t>
  </si>
  <si>
    <r>
      <rPr>
        <sz val="10"/>
        <color theme="1"/>
        <rFont val="Arial"/>
        <family val="2"/>
      </rPr>
      <t xml:space="preserve">Publication of the </t>
    </r>
    <r>
      <rPr>
        <b/>
        <sz val="10"/>
        <color theme="1"/>
        <rFont val="Arial"/>
        <family val="2"/>
      </rPr>
      <t>Supplier</t>
    </r>
    <r>
      <rPr>
        <sz val="10"/>
        <color theme="1"/>
        <rFont val="Arial"/>
        <family val="2"/>
      </rPr>
      <t xml:space="preserve"> </t>
    </r>
    <r>
      <rPr>
        <b/>
        <sz val="10"/>
        <color rgb="FF000000"/>
        <rFont val="Arial"/>
        <family val="2"/>
      </rPr>
      <t>Code of Ethics </t>
    </r>
  </si>
  <si>
    <t>Rate of women in Management</t>
  </si>
  <si>
    <t>Bezeq Int TECH</t>
  </si>
  <si>
    <t>No. of female managers in the organization</t>
  </si>
  <si>
    <t>% of female managers among all managers in the organization</t>
  </si>
  <si>
    <t>Boards of directors
of the subsidiaries</t>
  </si>
  <si>
    <t xml:space="preserve">Board of directors
of Bezeq </t>
  </si>
  <si>
    <r>
      <rPr>
        <b/>
        <sz val="9"/>
        <color theme="1"/>
        <rFont val="Arial"/>
        <family val="2"/>
      </rPr>
      <t xml:space="preserve">% reduction compared with last year </t>
    </r>
    <r>
      <rPr>
        <b/>
        <sz val="9"/>
        <color rgb="FF000000"/>
        <rFont val="Arial"/>
        <family val="2"/>
      </rPr>
      <t>(Scope 1+2 only)</t>
    </r>
  </si>
  <si>
    <r>
      <rPr>
        <b/>
        <sz val="9"/>
        <color theme="1"/>
        <rFont val="Arial"/>
        <family val="2"/>
      </rPr>
      <t xml:space="preserve">% reduction compared with last year </t>
    </r>
    <r>
      <rPr>
        <b/>
        <sz val="9"/>
        <color rgb="FF000000"/>
        <rFont val="Arial"/>
        <family val="2"/>
      </rPr>
      <t>(Scope 1-3)</t>
    </r>
  </si>
  <si>
    <r>
      <t xml:space="preserve">GHG emissions at Bezeq </t>
    </r>
    <r>
      <rPr>
        <sz val="9"/>
        <color rgb="FF16254F"/>
        <rFont val="Arial"/>
        <family val="2"/>
      </rPr>
      <t>(ton working hour CO</t>
    </r>
    <r>
      <rPr>
        <vertAlign val="subscript"/>
        <sz val="9"/>
        <color rgb="FF16254F"/>
        <rFont val="Arial"/>
        <family val="2"/>
      </rPr>
      <t>2</t>
    </r>
    <r>
      <rPr>
        <sz val="9"/>
        <color rgb="FF16254F"/>
        <rFont val="Arial"/>
        <family val="2"/>
      </rPr>
      <t>)</t>
    </r>
  </si>
  <si>
    <t>Change %</t>
  </si>
  <si>
    <t>% of change</t>
  </si>
  <si>
    <r>
      <t>Intensity of GHG emissions (tCO</t>
    </r>
    <r>
      <rPr>
        <b/>
        <vertAlign val="subscript"/>
        <sz val="12"/>
        <color rgb="FF16254F"/>
        <rFont val="Arial"/>
        <family val="2"/>
      </rPr>
      <t>2</t>
    </r>
    <r>
      <rPr>
        <b/>
        <sz val="12"/>
        <color rgb="FF16254F"/>
        <rFont val="Arial"/>
        <family val="2"/>
      </rPr>
      <t xml:space="preserve">e-revenue) - </t>
    </r>
    <r>
      <rPr>
        <sz val="12"/>
        <color rgb="FF16254F"/>
        <rFont val="Arial"/>
        <family val="2"/>
      </rPr>
      <t>tCO2e per NIS million</t>
    </r>
  </si>
  <si>
    <r>
      <t xml:space="preserve">Energy intensity (kWh-revenue) - </t>
    </r>
    <r>
      <rPr>
        <sz val="9"/>
        <color rgb="FF16254F"/>
        <rFont val="Arial"/>
        <family val="2"/>
      </rPr>
      <t>kWh per NIS</t>
    </r>
  </si>
  <si>
    <r>
      <rPr>
        <b/>
        <strike/>
        <sz val="9"/>
        <color theme="0"/>
        <rFont val="Arial"/>
        <family val="2"/>
      </rPr>
      <t>%</t>
    </r>
    <r>
      <rPr>
        <b/>
        <sz val="9"/>
        <color theme="0"/>
        <rFont val="Arial"/>
        <family val="2"/>
      </rPr>
      <t xml:space="preserve"> of change</t>
    </r>
  </si>
  <si>
    <t>% of total employees in the Company</t>
  </si>
  <si>
    <t>% of total Company employees</t>
  </si>
  <si>
    <t>No.</t>
  </si>
  <si>
    <t>HQ</t>
  </si>
  <si>
    <t>General %</t>
  </si>
  <si>
    <t>Customer units - 98.9% (representatives, technicians, and business sales departments), HQ units - 96.21%</t>
  </si>
  <si>
    <t>% of change (Scopes 1-3</t>
  </si>
  <si>
    <t>% of change (Scopes 1+2 only)</t>
  </si>
  <si>
    <t>yes </t>
  </si>
  <si>
    <r>
      <t>Trip</t>
    </r>
    <r>
      <rPr>
        <sz val="10"/>
        <color rgb="FF16254F"/>
        <rFont val="Arial"/>
        <family val="2"/>
      </rPr>
      <t xml:space="preserve"> (liters)</t>
    </r>
  </si>
  <si>
    <t>Bezeq Int</t>
  </si>
  <si>
    <t>Energy consumption (kWh)</t>
  </si>
  <si>
    <r>
      <rPr>
        <b/>
        <sz val="12"/>
        <color theme="1"/>
        <rFont val="Arial"/>
        <family val="2"/>
      </rPr>
      <t>Fuel consumption in cars (liters)</t>
    </r>
    <r>
      <rPr>
        <b/>
        <sz val="12"/>
        <color rgb="FF000000"/>
        <rFont val="Arial"/>
        <family val="2"/>
      </rPr>
      <t> </t>
    </r>
  </si>
  <si>
    <t>Bezeq  </t>
  </si>
  <si>
    <t>Total fuels</t>
  </si>
  <si>
    <t>No. of company cars in the fleet</t>
  </si>
  <si>
    <t>% of hybrid + electric cars in the fleet</t>
  </si>
  <si>
    <r>
      <rPr>
        <b/>
        <sz val="12"/>
        <color theme="1"/>
        <rFont val="Arial"/>
        <family val="2"/>
      </rPr>
      <t>W</t>
    </r>
    <r>
      <rPr>
        <b/>
        <sz val="12"/>
        <color rgb="FF16254F"/>
        <rFont val="Arial"/>
        <family val="2"/>
      </rPr>
      <t xml:space="preserve">ater consumption </t>
    </r>
    <r>
      <rPr>
        <sz val="12"/>
        <color rgb="FF16254F"/>
        <rFont val="Arial"/>
        <family val="2"/>
      </rPr>
      <t>(cube</t>
    </r>
    <r>
      <rPr>
        <sz val="12"/>
        <color rgb="FF000000"/>
        <rFont val="Arial"/>
        <family val="2"/>
      </rPr>
      <t>) </t>
    </r>
  </si>
  <si>
    <t>yes - waste (kg)</t>
  </si>
  <si>
    <r>
      <t xml:space="preserve">Waste produced at Bezeq </t>
    </r>
    <r>
      <rPr>
        <sz val="12"/>
        <color rgb="FF16254F"/>
        <rFont val="Arial"/>
        <family val="2"/>
      </rPr>
      <t>(kg)</t>
    </r>
  </si>
  <si>
    <t>% of product reuse at Bezeq TECH plant (upcycling)</t>
  </si>
  <si>
    <t>Revised data from prior years. In addition, in 2021, generators were scrapped</t>
  </si>
  <si>
    <r>
      <t xml:space="preserve">Waste produced at Pelephone </t>
    </r>
    <r>
      <rPr>
        <sz val="12"/>
        <color rgb="FF16254F"/>
        <rFont val="Arial"/>
        <family val="2"/>
      </rPr>
      <t>(kg)</t>
    </r>
  </si>
  <si>
    <t xml:space="preserve">Reduction in waste produced from switching to reusable boxes - box-it </t>
  </si>
  <si>
    <t xml:space="preserve">Reduction in waste due to switching to reusable boxes - box-it </t>
  </si>
  <si>
    <r>
      <t xml:space="preserve">Bezeq International TECH - waste </t>
    </r>
    <r>
      <rPr>
        <sz val="12"/>
        <color rgb="FF16254F"/>
        <rFont val="Arial"/>
        <family val="2"/>
      </rPr>
      <t>(kg)</t>
    </r>
  </si>
  <si>
    <r>
      <t xml:space="preserve">No. of employees in the Group </t>
    </r>
    <r>
      <rPr>
        <sz val="12"/>
        <color rgb="FF16254F"/>
        <rFont val="Arial"/>
        <family val="2"/>
      </rPr>
      <t>(total employed, employees and managers, part- and full-time, not including outside employees)</t>
    </r>
  </si>
  <si>
    <t xml:space="preserve">No. </t>
  </si>
  <si>
    <t>Av. age</t>
  </si>
  <si>
    <t>No. of outside employees (professional positions)</t>
  </si>
  <si>
    <t>Total No. (full and part)</t>
  </si>
  <si>
    <t>No. of employees covered by collective agreements</t>
  </si>
  <si>
    <t>% of employees covered by collective agreements</t>
  </si>
  <si>
    <t>% of outside employees (professional positions)</t>
  </si>
  <si>
    <t>% of outside employees hired</t>
  </si>
  <si>
    <t>% of full-time employees</t>
  </si>
  <si>
    <t>% of part-time employees</t>
  </si>
  <si>
    <t>Total % (full- and part-time)</t>
  </si>
  <si>
    <t>Total no. (full- and part-time)</t>
  </si>
  <si>
    <t>Termination of employment - employees</t>
  </si>
  <si>
    <t>Termination of employment - managers</t>
  </si>
  <si>
    <t>Churn % (employees and managers)</t>
  </si>
  <si>
    <t>Termination of employment - employees and managers (dismissed/resigned/retired)</t>
  </si>
  <si>
    <t>Employee churn at Bezeq International TECH</t>
  </si>
  <si>
    <t>Employee churn at Bezeq</t>
  </si>
  <si>
    <t>Employee churn at Pelephone</t>
  </si>
  <si>
    <t>Employee churn at yes</t>
  </si>
  <si>
    <t>Employee churn</t>
  </si>
  <si>
    <t>% of employees who received feedback in the year</t>
  </si>
  <si>
    <t>HQ units - 94.8%; Line units - 98.4%</t>
  </si>
  <si>
    <t>Complaints to the Company’s internal auditor on ethics</t>
  </si>
  <si>
    <t xml:space="preserve">In 2023, 65% of the complaints to the Company's internal referred to human resource issues, 14% referred to operational issues, and the remainder referred to other issues. </t>
  </si>
  <si>
    <t>Date of appointment</t>
  </si>
  <si>
    <t>Date of birth</t>
  </si>
  <si>
    <t>Tal Fuhrer has been appointed as an alternate director for Ran Fuhrer in the board meetings in which Ran Fuhrer is unable to participate, from the date of the appointment and until further notice.</t>
  </si>
  <si>
    <t>For the first time: measurement of Scope 3</t>
  </si>
  <si>
    <r>
      <rPr>
        <b/>
        <sz val="14"/>
        <color theme="1"/>
        <rFont val="Arial"/>
        <family val="2"/>
      </rPr>
      <t>17%</t>
    </r>
    <r>
      <rPr>
        <sz val="11"/>
        <color theme="1"/>
        <rFont val="Arial"/>
        <family val="2"/>
      </rPr>
      <t xml:space="preserve"> </t>
    </r>
    <r>
      <rPr>
        <sz val="10"/>
        <color theme="1"/>
        <rFont val="Arial"/>
        <family val="2"/>
      </rPr>
      <t xml:space="preserve">increase </t>
    </r>
    <r>
      <rPr>
        <sz val="10"/>
        <color rgb="FF000000"/>
        <rFont val="Arial"/>
        <family val="2"/>
      </rPr>
      <t>in female representation on the board of directors</t>
    </r>
  </si>
  <si>
    <r>
      <rPr>
        <b/>
        <sz val="14"/>
        <color rgb="FF000000"/>
        <rFont val="Arial"/>
        <family val="2"/>
      </rPr>
      <t>98%</t>
    </r>
    <r>
      <rPr>
        <sz val="11"/>
        <color rgb="FF000000"/>
        <rFont val="Arial"/>
        <family val="2"/>
      </rPr>
      <t xml:space="preserve"> </t>
    </r>
    <r>
      <rPr>
        <sz val="10"/>
        <color rgb="FF000000"/>
        <rFont val="Arial"/>
        <family val="2"/>
      </rPr>
      <t>of all employees of the companies, Yes Pelephone, and Bezeq International TECH completed the Code of Ethics tutorial</t>
    </r>
  </si>
  <si>
    <r>
      <rPr>
        <b/>
        <sz val="14"/>
        <color rgb="FF000000"/>
        <rFont val="Arial"/>
        <family val="2"/>
      </rPr>
      <t>800</t>
    </r>
    <r>
      <rPr>
        <sz val="14"/>
        <color rgb="FF000000"/>
        <rFont val="Arial"/>
        <family val="2"/>
      </rPr>
      <t xml:space="preserve"> </t>
    </r>
    <r>
      <rPr>
        <sz val="10"/>
        <color rgb="FF000000"/>
        <rFont val="Arial"/>
        <family val="2"/>
      </rPr>
      <t>hours of ethics training at Bezeq </t>
    </r>
  </si>
  <si>
    <r>
      <rPr>
        <b/>
        <sz val="14"/>
        <color rgb="FF16254F"/>
        <rFont val="Arial"/>
        <family val="2"/>
      </rPr>
      <t>GHG emissions at Bezeq</t>
    </r>
    <r>
      <rPr>
        <sz val="14"/>
        <color rgb="FF16254F"/>
        <rFont val="Arial"/>
        <family val="2"/>
      </rPr>
      <t xml:space="preserve"> (CO</t>
    </r>
    <r>
      <rPr>
        <vertAlign val="subscript"/>
        <sz val="14"/>
        <color rgb="FF16254F"/>
        <rFont val="Arial"/>
        <family val="2"/>
      </rPr>
      <t>2</t>
    </r>
    <r>
      <rPr>
        <sz val="14"/>
        <color rgb="FF16254F"/>
        <rFont val="Arial"/>
        <family val="2"/>
      </rPr>
      <t xml:space="preserve"> ton working hour)</t>
    </r>
  </si>
  <si>
    <t>* As of Sept 2024</t>
  </si>
  <si>
    <r>
      <t>Holding</t>
    </r>
    <r>
      <rPr>
        <strike/>
        <sz val="10"/>
        <color theme="1"/>
        <rFont val="Arial"/>
        <family val="2"/>
      </rPr>
      <t>s</t>
    </r>
    <r>
      <rPr>
        <sz val="10"/>
        <color theme="1"/>
        <rFont val="Arial"/>
        <family val="2"/>
      </rPr>
      <t xml:space="preserve"> structure</t>
    </r>
  </si>
  <si>
    <r>
      <rPr>
        <sz val="10"/>
        <color theme="1"/>
        <rFont val="Arial"/>
        <family val="2"/>
      </rPr>
      <t>In March 2023, Bezeq joined the UN Women’s Empowerment Principles (WEPs) initiative</t>
    </r>
    <r>
      <rPr>
        <strike/>
        <sz val="10"/>
        <color theme="1"/>
        <rFont val="Arial"/>
        <family val="2"/>
      </rPr>
      <t>.</t>
    </r>
    <r>
      <rPr>
        <b/>
        <sz val="10"/>
        <color rgb="FF000000"/>
        <rFont val="Arial"/>
        <family val="2"/>
      </rPr>
      <t> </t>
    </r>
  </si>
  <si>
    <r>
      <t>No. of outside employees (</t>
    </r>
    <r>
      <rPr>
        <b/>
        <strike/>
        <sz val="9"/>
        <color theme="1"/>
        <rFont val="Arial"/>
        <family val="2"/>
      </rPr>
      <t xml:space="preserve">holding </t>
    </r>
    <r>
      <rPr>
        <b/>
        <sz val="9"/>
        <color theme="1"/>
        <rFont val="Arial"/>
        <family val="2"/>
      </rPr>
      <t>professional positions)</t>
    </r>
  </si>
  <si>
    <r>
      <t>Rate of outside employees (</t>
    </r>
    <r>
      <rPr>
        <b/>
        <strike/>
        <sz val="9"/>
        <color theme="1"/>
        <rFont val="Arial"/>
        <family val="2"/>
      </rPr>
      <t xml:space="preserve">holding </t>
    </r>
    <r>
      <rPr>
        <b/>
        <sz val="9"/>
        <color theme="1"/>
        <rFont val="Arial"/>
        <family val="2"/>
      </rPr>
      <t>professional positions)</t>
    </r>
  </si>
  <si>
    <r>
      <t>Holding</t>
    </r>
    <r>
      <rPr>
        <strike/>
        <sz val="18"/>
        <color rgb="FF16254F"/>
        <rFont val="Arial"/>
        <family val="2"/>
      </rPr>
      <t>s</t>
    </r>
    <r>
      <rPr>
        <sz val="18"/>
        <color rgb="FF16254F"/>
        <rFont val="Arial"/>
        <family val="2"/>
      </rPr>
      <t xml:space="preserve"> structure *</t>
    </r>
  </si>
  <si>
    <r>
      <t xml:space="preserve">Bezeq Group's sustainability vision - of </t>
    </r>
    <r>
      <rPr>
        <b/>
        <sz val="10"/>
        <rFont val="Arial"/>
        <family val="2"/>
      </rPr>
      <t xml:space="preserve">connecting Israel to a better future </t>
    </r>
    <r>
      <rPr>
        <sz val="10"/>
        <rFont val="Arial"/>
        <family val="2"/>
      </rPr>
      <t>-</t>
    </r>
    <r>
      <rPr>
        <b/>
        <sz val="10"/>
        <rFont val="Arial"/>
        <family val="2"/>
      </rPr>
      <t xml:space="preserve"> </t>
    </r>
    <r>
      <rPr>
        <sz val="10"/>
        <rFont val="Arial"/>
        <family val="2"/>
      </rPr>
      <t xml:space="preserve">is based on the concept that the Group's core business activity fully corresponds with the principles of corporate social responsibility and sustainable development in three areas:
</t>
    </r>
    <r>
      <rPr>
        <b/>
        <sz val="10"/>
        <rFont val="Arial"/>
        <family val="2"/>
      </rPr>
      <t>Environment 
Society 
Governance</t>
    </r>
    <r>
      <rPr>
        <sz val="10"/>
        <rFont val="Arial"/>
        <family val="2"/>
      </rPr>
      <t xml:space="preserve">
These three areas are</t>
    </r>
    <r>
      <rPr>
        <strike/>
        <sz val="10"/>
        <rFont val="Arial"/>
        <family val="2"/>
      </rPr>
      <t xml:space="preserve"> </t>
    </r>
    <r>
      <rPr>
        <sz val="10"/>
        <rFont val="Arial"/>
        <family val="2"/>
      </rPr>
      <t>natural</t>
    </r>
    <r>
      <rPr>
        <strike/>
        <sz val="10"/>
        <rFont val="Arial"/>
        <family val="2"/>
      </rPr>
      <t xml:space="preserve"> </t>
    </r>
    <r>
      <rPr>
        <sz val="10"/>
        <rFont val="Arial"/>
        <family val="2"/>
      </rPr>
      <t>targets and objectives to promote and achieve the Group's vision</t>
    </r>
    <r>
      <rPr>
        <strike/>
        <sz val="10"/>
        <rFont val="Arial"/>
        <family val="2"/>
      </rPr>
      <t xml:space="preserve"> </t>
    </r>
    <r>
      <rPr>
        <sz val="10"/>
        <rFont val="Arial"/>
        <family val="2"/>
      </rPr>
      <t>towards the full integration into its business strategy.</t>
    </r>
  </si>
  <si>
    <t xml:space="preserve">Bezeq’s board of directors target status compliance </t>
  </si>
  <si>
    <t>Target: Double the percentage of employees from diverse populations by 2030</t>
  </si>
  <si>
    <t xml:space="preserve"> *Data sent by the Company's suppliers is used to calculate categories 1, 2, 4, and 11. Only 20% of the suppliers were included in the calculation of Bezeq's total procurement (assessment of financial expenditure). </t>
  </si>
  <si>
    <t>% change
2022-2023</t>
  </si>
  <si>
    <t>Avg no. of 
employment years</t>
  </si>
  <si>
    <t>Diversity and inclusion at Bezeq Group</t>
  </si>
  <si>
    <t>Board members (as of December 31, 2023)</t>
  </si>
  <si>
    <t xml:space="preserve">Complaints to the Company's internal auditor mainly addresses issues related to human resources and operations. The Company’s internal auditor addresses these complaints by making the necessary inquiries and assessments, based on the nature of the applications, with the relevant parties. </t>
  </si>
  <si>
    <t>Packaging Law implementation
(kg - waste for recycling)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</si>
</sst>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 #,##0_ ;_ &quot;₪&quot;\ * \-#,##0_ ;_ &quot;₪&quot;\ * &quot;-&quot;_ ;_ @_ "/>
    <numFmt numFmtId="41" formatCode="_ * #,##0_ ;_ * \-#,##0_ ;_ * &quot;-&quot;_ ;_ @_ "/>
    <numFmt numFmtId="43" formatCode="_ * #,##0.00_ ;_ * \-#,##0.00_ ;_ * &quot;-&quot;??_ ;_ @_ "/>
    <numFmt numFmtId="164" formatCode="0.0"/>
    <numFmt numFmtId="165" formatCode="0.0%"/>
    <numFmt numFmtId="166" formatCode="_ * #,##0_ ;_ * \-#,##0_ ;_ * &quot;-&quot;??_ ;_ @_ "/>
    <numFmt numFmtId="167" formatCode="_ * #,##0.000_ ;_ * \-#,##0.000_ ;_ * &quot;-&quot;??_ ;_ @_ "/>
    <numFmt numFmtId="168" formatCode="#,##0.0"/>
  </numFmts>
  <fonts count="82" x14ac:knownFonts="1">
    <font>
      <sz val="11"/>
      <color theme="1"/>
      <name val="Calibri"/>
      <family val="2"/>
    </font>
    <font>
      <sz val="10"/>
      <color theme="1"/>
      <name val="Arial"/>
      <family val="2"/>
    </font>
    <font>
      <sz val="10"/>
      <color theme="1"/>
      <name val="Arial"/>
      <family val="2"/>
    </font>
    <font>
      <sz val="9"/>
      <color theme="1"/>
      <name val="Arial"/>
      <family val="2"/>
    </font>
    <font>
      <sz val="11"/>
      <name val="Calibri"/>
      <family val="2"/>
    </font>
    <font>
      <sz val="11"/>
      <color rgb="FF000000"/>
      <name val="Arial"/>
      <family val="2"/>
    </font>
    <font>
      <b/>
      <sz val="10"/>
      <color theme="1"/>
      <name val="Arial"/>
      <family val="2"/>
      <scheme val="minor"/>
    </font>
    <font>
      <u/>
      <sz val="11"/>
      <color theme="10"/>
      <name val="Arial"/>
      <family val="2"/>
      <scheme val="minor"/>
    </font>
    <font>
      <sz val="11"/>
      <color theme="1"/>
      <name val="Arial"/>
      <family val="2"/>
      <scheme val="minor"/>
    </font>
    <font>
      <sz val="12"/>
      <color rgb="FF16254F"/>
      <name val="Calibri"/>
      <family val="2"/>
    </font>
    <font>
      <b/>
      <sz val="12"/>
      <color rgb="FF16254F"/>
      <name val="Calibri"/>
      <family val="2"/>
    </font>
    <font>
      <sz val="10"/>
      <color rgb="FF16254F"/>
      <name val="Arial"/>
      <family val="2"/>
      <scheme val="minor"/>
    </font>
    <font>
      <sz val="14"/>
      <color theme="0"/>
      <name val="Calibri"/>
      <family val="2"/>
    </font>
    <font>
      <sz val="10"/>
      <color theme="1"/>
      <name val="Calibri"/>
      <family val="2"/>
    </font>
    <font>
      <sz val="10"/>
      <color rgb="FF1229C6"/>
      <name val="Calibri"/>
      <family val="2"/>
    </font>
    <font>
      <sz val="10"/>
      <color rgb="FF000000"/>
      <name val="Calibri"/>
      <family val="2"/>
    </font>
    <font>
      <sz val="11"/>
      <color rgb="FF1229C6"/>
      <name val="Calibri"/>
      <family val="2"/>
    </font>
    <font>
      <sz val="14"/>
      <color rgb="FF1229C6"/>
      <name val="Calibri"/>
      <family val="2"/>
    </font>
    <font>
      <sz val="18"/>
      <color rgb="FF16254F"/>
      <name val="Calibri"/>
      <family val="2"/>
    </font>
    <font>
      <b/>
      <sz val="14"/>
      <color rgb="FF16254F"/>
      <name val="Calibri"/>
      <family val="2"/>
    </font>
    <font>
      <b/>
      <sz val="10"/>
      <color theme="0"/>
      <name val="Calibri"/>
      <family val="2"/>
    </font>
    <font>
      <b/>
      <sz val="10"/>
      <name val="Calibri"/>
      <family val="2"/>
    </font>
    <font>
      <sz val="10"/>
      <name val="Calibri"/>
      <family val="2"/>
    </font>
    <font>
      <sz val="10"/>
      <color theme="1"/>
      <name val="Arial"/>
      <family val="2"/>
      <scheme val="minor"/>
    </font>
    <font>
      <b/>
      <sz val="10"/>
      <color theme="1"/>
      <name val="Calibri"/>
      <family val="2"/>
    </font>
    <font>
      <sz val="10"/>
      <color theme="0"/>
      <name val="Calibri"/>
      <family val="2"/>
    </font>
    <font>
      <sz val="10"/>
      <name val="Arial"/>
      <family val="2"/>
      <scheme val="minor"/>
    </font>
    <font>
      <b/>
      <sz val="11"/>
      <color theme="1"/>
      <name val="Calibri"/>
      <family val="2"/>
    </font>
    <font>
      <b/>
      <sz val="14"/>
      <color rgb="FFFF0000"/>
      <name val="Calibri"/>
      <family val="2"/>
    </font>
    <font>
      <sz val="18"/>
      <name val="Calibri"/>
      <family val="2"/>
    </font>
    <font>
      <sz val="11"/>
      <name val="Arial"/>
      <family val="2"/>
    </font>
    <font>
      <b/>
      <sz val="9"/>
      <color theme="0"/>
      <name val="Arial"/>
      <family val="2"/>
    </font>
    <font>
      <b/>
      <sz val="9"/>
      <color theme="1"/>
      <name val="Arial"/>
      <family val="2"/>
    </font>
    <font>
      <sz val="12"/>
      <color rgb="FF16254F"/>
      <name val="Arial"/>
      <family val="2"/>
    </font>
    <font>
      <b/>
      <sz val="12"/>
      <color rgb="FF16254F"/>
      <name val="Arial"/>
      <family val="2"/>
    </font>
    <font>
      <sz val="10"/>
      <color rgb="FF16254F"/>
      <name val="Arial"/>
      <family val="2"/>
    </font>
    <font>
      <b/>
      <sz val="10"/>
      <color rgb="FF16254F"/>
      <name val="Arial"/>
      <family val="2"/>
    </font>
    <font>
      <sz val="16"/>
      <color rgb="FF16254F"/>
      <name val="Arial"/>
      <family val="2"/>
    </font>
    <font>
      <sz val="10"/>
      <name val="Arial"/>
      <family val="2"/>
    </font>
    <font>
      <sz val="11"/>
      <color theme="1"/>
      <name val="Arial"/>
      <family val="2"/>
    </font>
    <font>
      <b/>
      <sz val="14"/>
      <color rgb="FF000000"/>
      <name val="Arial"/>
      <family val="2"/>
    </font>
    <font>
      <sz val="10"/>
      <color rgb="FF000000"/>
      <name val="Arial"/>
      <family val="2"/>
    </font>
    <font>
      <b/>
      <sz val="15"/>
      <color rgb="FF000000"/>
      <name val="Arial"/>
      <family val="2"/>
    </font>
    <font>
      <b/>
      <sz val="10"/>
      <color theme="1"/>
      <name val="Arial"/>
      <family val="2"/>
    </font>
    <font>
      <b/>
      <sz val="12"/>
      <color theme="1"/>
      <name val="Arial"/>
      <family val="2"/>
    </font>
    <font>
      <sz val="12"/>
      <color theme="1"/>
      <name val="Arial"/>
      <family val="2"/>
    </font>
    <font>
      <b/>
      <sz val="14"/>
      <color theme="1"/>
      <name val="Arial"/>
      <family val="2"/>
    </font>
    <font>
      <b/>
      <sz val="12"/>
      <color rgb="FF000000"/>
      <name val="Arial"/>
      <family val="2"/>
    </font>
    <font>
      <sz val="10"/>
      <color rgb="FF1229C6"/>
      <name val="Arial"/>
      <family val="2"/>
    </font>
    <font>
      <sz val="14"/>
      <color theme="0"/>
      <name val="Arial"/>
      <family val="2"/>
    </font>
    <font>
      <b/>
      <sz val="12"/>
      <color theme="0"/>
      <name val="Arial"/>
      <family val="2"/>
    </font>
    <font>
      <sz val="10"/>
      <color theme="0"/>
      <name val="Arial"/>
      <family val="2"/>
    </font>
    <font>
      <b/>
      <sz val="10"/>
      <color rgb="FF000000"/>
      <name val="Arial"/>
      <family val="2"/>
    </font>
    <font>
      <sz val="14"/>
      <color theme="1"/>
      <name val="Arial"/>
      <family val="2"/>
    </font>
    <font>
      <sz val="12"/>
      <color rgb="FF000000"/>
      <name val="Arial"/>
      <family val="2"/>
    </font>
    <font>
      <sz val="9"/>
      <color rgb="FF000000"/>
      <name val="Arial"/>
      <family val="2"/>
    </font>
    <font>
      <sz val="10"/>
      <color theme="10"/>
      <name val="Arial"/>
      <family val="2"/>
    </font>
    <font>
      <sz val="14"/>
      <color rgb="FF000000"/>
      <name val="Arial"/>
      <family val="2"/>
    </font>
    <font>
      <b/>
      <sz val="14"/>
      <color rgb="FF16254F"/>
      <name val="Arial"/>
      <family val="2"/>
    </font>
    <font>
      <sz val="18"/>
      <color rgb="FF16254F"/>
      <name val="Arial"/>
      <family val="2"/>
    </font>
    <font>
      <b/>
      <sz val="10"/>
      <color theme="0"/>
      <name val="Arial"/>
      <family val="2"/>
    </font>
    <font>
      <sz val="9"/>
      <name val="Arial"/>
      <family val="2"/>
    </font>
    <font>
      <b/>
      <sz val="9"/>
      <color rgb="FF16254F"/>
      <name val="Arial"/>
      <family val="2"/>
    </font>
    <font>
      <b/>
      <sz val="10"/>
      <name val="Arial"/>
      <family val="2"/>
    </font>
    <font>
      <u/>
      <sz val="10"/>
      <color theme="10"/>
      <name val="Arial"/>
      <family val="2"/>
    </font>
    <font>
      <b/>
      <sz val="9"/>
      <color theme="0"/>
      <name val="Calibri"/>
      <family val="2"/>
    </font>
    <font>
      <sz val="9"/>
      <color theme="1"/>
      <name val="Calibri"/>
      <family val="2"/>
    </font>
    <font>
      <sz val="9"/>
      <color rgb="FF16254F"/>
      <name val="Arial"/>
      <family val="2"/>
    </font>
    <font>
      <vertAlign val="subscript"/>
      <sz val="9"/>
      <color rgb="FF16254F"/>
      <name val="Arial"/>
      <family val="2"/>
    </font>
    <font>
      <b/>
      <sz val="9"/>
      <name val="Arial"/>
      <family val="2"/>
    </font>
    <font>
      <b/>
      <sz val="9"/>
      <color rgb="FF000000"/>
      <name val="Arial"/>
      <family val="2"/>
    </font>
    <font>
      <b/>
      <vertAlign val="subscript"/>
      <sz val="12"/>
      <color rgb="FF16254F"/>
      <name val="Arial"/>
      <family val="2"/>
    </font>
    <font>
      <b/>
      <strike/>
      <sz val="9"/>
      <color theme="0"/>
      <name val="Arial"/>
      <family val="2"/>
    </font>
    <font>
      <sz val="14"/>
      <color rgb="FF16254F"/>
      <name val="Arial"/>
      <family val="2"/>
    </font>
    <font>
      <b/>
      <sz val="10"/>
      <color rgb="FFFFFFFF"/>
      <name val="Arial"/>
      <family val="2"/>
    </font>
    <font>
      <b/>
      <sz val="8"/>
      <color theme="1"/>
      <name val="Arial"/>
      <family val="2"/>
    </font>
    <font>
      <vertAlign val="subscript"/>
      <sz val="14"/>
      <color rgb="FF16254F"/>
      <name val="Arial"/>
      <family val="2"/>
    </font>
    <font>
      <strike/>
      <sz val="10"/>
      <color theme="1"/>
      <name val="Arial"/>
      <family val="2"/>
    </font>
    <font>
      <b/>
      <strike/>
      <sz val="9"/>
      <color theme="1"/>
      <name val="Arial"/>
      <family val="2"/>
    </font>
    <font>
      <strike/>
      <sz val="18"/>
      <color rgb="FF16254F"/>
      <name val="Arial"/>
      <family val="2"/>
    </font>
    <font>
      <strike/>
      <sz val="10"/>
      <name val="Arial"/>
      <family val="2"/>
    </font>
    <font>
      <sz val="11"/>
      <color theme="1"/>
      <name val="Calibri"/>
      <family val="2"/>
    </font>
  </fonts>
  <fills count="13">
    <fill>
      <patternFill patternType="none"/>
    </fill>
    <fill>
      <patternFill patternType="gray125"/>
    </fill>
    <fill>
      <patternFill patternType="solid">
        <fgColor rgb="FF16254F"/>
        <bgColor indexed="64"/>
      </patternFill>
    </fill>
    <fill>
      <patternFill patternType="solid">
        <fgColor theme="0"/>
        <bgColor indexed="64"/>
      </patternFill>
    </fill>
    <fill>
      <patternFill patternType="solid">
        <fgColor rgb="FFE7EBF9"/>
        <bgColor indexed="64"/>
      </patternFill>
    </fill>
    <fill>
      <patternFill patternType="solid">
        <fgColor rgb="FF0C1C60"/>
        <bgColor indexed="64"/>
      </patternFill>
    </fill>
    <fill>
      <patternFill patternType="solid">
        <fgColor rgb="FFD2CBD2"/>
        <bgColor indexed="64"/>
      </patternFill>
    </fill>
    <fill>
      <patternFill patternType="solid">
        <fgColor rgb="FF5392C7"/>
        <bgColor indexed="64"/>
      </patternFill>
    </fill>
    <fill>
      <patternFill patternType="solid">
        <fgColor theme="0" tint="-0.14963225196081423"/>
        <bgColor indexed="64"/>
      </patternFill>
    </fill>
    <fill>
      <patternFill patternType="solid">
        <fgColor theme="0" tint="-4.9439985351115455E-2"/>
        <bgColor indexed="64"/>
      </patternFill>
    </fill>
    <fill>
      <patternFill patternType="solid">
        <fgColor theme="0" tint="-0.14944914090395825"/>
        <bgColor indexed="64"/>
      </patternFill>
    </fill>
    <fill>
      <patternFill patternType="solid">
        <fgColor theme="0" tint="-4.956205938901944E-2"/>
        <bgColor indexed="64"/>
      </patternFill>
    </fill>
    <fill>
      <patternFill patternType="solid">
        <fgColor theme="0" tint="-4.9745170445875425E-2"/>
        <bgColor indexed="64"/>
      </patternFill>
    </fill>
  </fills>
  <borders count="85">
    <border>
      <left/>
      <right/>
      <top/>
      <bottom/>
      <diagonal/>
    </border>
    <border>
      <left/>
      <right style="thin">
        <color theme="0"/>
      </right>
      <top/>
      <bottom/>
      <diagonal/>
    </border>
    <border>
      <left/>
      <right/>
      <top style="thin">
        <color theme="0" tint="-4.9439985351115455E-2"/>
      </top>
      <bottom style="thin">
        <color theme="0" tint="-4.9439985351115455E-2"/>
      </bottom>
      <diagonal/>
    </border>
    <border>
      <left/>
      <right/>
      <top/>
      <bottom style="thin">
        <color theme="0" tint="-4.9439985351115455E-2"/>
      </bottom>
      <diagonal/>
    </border>
    <border>
      <left/>
      <right/>
      <top style="thin">
        <color theme="0" tint="-4.9439985351115455E-2"/>
      </top>
      <bottom/>
      <diagonal/>
    </border>
    <border>
      <left/>
      <right/>
      <top/>
      <bottom style="thick">
        <color rgb="FF16254F"/>
      </bottom>
      <diagonal/>
    </border>
    <border>
      <left style="thick">
        <color theme="0"/>
      </left>
      <right/>
      <top/>
      <bottom/>
      <diagonal/>
    </border>
    <border>
      <left/>
      <right style="thick">
        <color theme="0"/>
      </right>
      <top/>
      <bottom/>
      <diagonal/>
    </border>
    <border>
      <left style="thick">
        <color theme="0"/>
      </left>
      <right style="thick">
        <color theme="0"/>
      </right>
      <top/>
      <bottom/>
      <diagonal/>
    </border>
    <border>
      <left/>
      <right/>
      <top/>
      <bottom style="thin">
        <color theme="0" tint="-4.9317911313211463E-2"/>
      </bottom>
      <diagonal/>
    </border>
    <border>
      <left/>
      <right/>
      <top style="thin">
        <color theme="0" tint="-4.9317911313211463E-2"/>
      </top>
      <bottom style="thin">
        <color theme="0" tint="-4.9317911313211463E-2"/>
      </bottom>
      <diagonal/>
    </border>
    <border>
      <left/>
      <right/>
      <top style="thin">
        <color theme="2"/>
      </top>
      <bottom/>
      <diagonal/>
    </border>
    <border>
      <left style="thin">
        <color theme="0" tint="-0.24973296304208503"/>
      </left>
      <right/>
      <top/>
      <bottom style="thin">
        <color theme="0" tint="-4.9439985351115455E-2"/>
      </bottom>
      <diagonal/>
    </border>
    <border>
      <left style="thin">
        <color theme="0" tint="-0.24973296304208503"/>
      </left>
      <right/>
      <top style="thin">
        <color theme="0" tint="-4.9439985351115455E-2"/>
      </top>
      <bottom style="thin">
        <color theme="0" tint="-4.9439985351115455E-2"/>
      </bottom>
      <diagonal/>
    </border>
    <border>
      <left/>
      <right/>
      <top style="thin">
        <color theme="0" tint="-4.9439985351115455E-2"/>
      </top>
      <bottom style="thin">
        <color theme="0" tint="-4.9745170445875425E-2"/>
      </bottom>
      <diagonal/>
    </border>
    <border>
      <left/>
      <right/>
      <top/>
      <bottom style="thin">
        <color theme="0" tint="-4.956205938901944E-2"/>
      </bottom>
      <diagonal/>
    </border>
    <border>
      <left/>
      <right/>
      <top/>
      <bottom style="thin">
        <color theme="0" tint="-4.9745170445875425E-2"/>
      </bottom>
      <diagonal/>
    </border>
    <border>
      <left/>
      <right/>
      <top style="thin">
        <color theme="0" tint="-4.9745170445875425E-2"/>
      </top>
      <bottom style="thin">
        <color theme="0" tint="-4.9745170445875425E-2"/>
      </bottom>
      <diagonal/>
    </border>
    <border>
      <left/>
      <right/>
      <top style="thin">
        <color theme="0" tint="-4.9745170445875425E-2"/>
      </top>
      <bottom/>
      <diagonal/>
    </border>
    <border>
      <left/>
      <right style="thin">
        <color theme="0" tint="-0.34943693350016786"/>
      </right>
      <top/>
      <bottom style="thin">
        <color theme="0" tint="-4.9439985351115455E-2"/>
      </bottom>
      <diagonal/>
    </border>
    <border>
      <left/>
      <right style="thin">
        <color theme="0" tint="-0.34943693350016786"/>
      </right>
      <top style="thin">
        <color theme="0" tint="-4.9439985351115455E-2"/>
      </top>
      <bottom style="thin">
        <color theme="0" tint="-4.9439985351115455E-2"/>
      </bottom>
      <diagonal/>
    </border>
    <border>
      <left/>
      <right style="thin">
        <color theme="0" tint="-0.34943693350016786"/>
      </right>
      <top style="thin">
        <color theme="0" tint="-4.9439985351115455E-2"/>
      </top>
      <bottom/>
      <diagonal/>
    </border>
    <border>
      <left style="thin">
        <color auto="1"/>
      </left>
      <right/>
      <top/>
      <bottom/>
      <diagonal/>
    </border>
    <border>
      <left/>
      <right style="thin">
        <color auto="1"/>
      </right>
      <top/>
      <bottom/>
      <diagonal/>
    </border>
    <border>
      <left/>
      <right style="thin">
        <color auto="1"/>
      </right>
      <top/>
      <bottom style="thin">
        <color theme="0" tint="-4.9439985351115455E-2"/>
      </bottom>
      <diagonal/>
    </border>
    <border>
      <left/>
      <right style="thin">
        <color theme="0"/>
      </right>
      <top/>
      <bottom style="thin">
        <color theme="0" tint="-4.9439985351115455E-2"/>
      </bottom>
      <diagonal/>
    </border>
    <border>
      <left/>
      <right style="thin">
        <color auto="1"/>
      </right>
      <top style="thin">
        <color theme="0" tint="-4.9439985351115455E-2"/>
      </top>
      <bottom style="thin">
        <color theme="0" tint="-4.9439985351115455E-2"/>
      </bottom>
      <diagonal/>
    </border>
    <border>
      <left/>
      <right style="thin">
        <color auto="1"/>
      </right>
      <top style="thin">
        <color theme="0" tint="-4.9439985351115455E-2"/>
      </top>
      <bottom/>
      <diagonal/>
    </border>
    <border>
      <left/>
      <right style="thin">
        <color theme="0" tint="-4.9745170445875425E-2"/>
      </right>
      <top/>
      <bottom/>
      <diagonal/>
    </border>
    <border>
      <left/>
      <right style="thin">
        <color theme="0" tint="-0.14975432599871821"/>
      </right>
      <top/>
      <bottom/>
      <diagonal/>
    </border>
    <border>
      <left/>
      <right/>
      <top/>
      <bottom style="thin">
        <color theme="0" tint="-0.14941862239448225"/>
      </bottom>
      <diagonal/>
    </border>
    <border>
      <left/>
      <right/>
      <top style="thin">
        <color theme="0" tint="-0.14941862239448225"/>
      </top>
      <bottom style="thin">
        <color theme="0" tint="-0.14941862239448225"/>
      </bottom>
      <diagonal/>
    </border>
    <border>
      <left/>
      <right/>
      <top style="thin">
        <color theme="0" tint="-0.14941862239448225"/>
      </top>
      <bottom/>
      <diagonal/>
    </border>
    <border>
      <left/>
      <right style="thick">
        <color theme="0"/>
      </right>
      <top style="thin">
        <color theme="0" tint="-4.9439985351115455E-2"/>
      </top>
      <bottom/>
      <diagonal/>
    </border>
    <border>
      <left/>
      <right style="thin">
        <color theme="0" tint="-0.34943693350016786"/>
      </right>
      <top/>
      <bottom/>
      <diagonal/>
    </border>
    <border>
      <left style="thin">
        <color theme="0" tint="-0.34943693350016786"/>
      </left>
      <right/>
      <top/>
      <bottom/>
      <diagonal/>
    </border>
    <border>
      <left style="thin">
        <color theme="0" tint="-0.34943693350016786"/>
      </left>
      <right/>
      <top/>
      <bottom style="thin">
        <color theme="0" tint="-4.9439985351115455E-2"/>
      </bottom>
      <diagonal/>
    </border>
    <border>
      <left style="thin">
        <color theme="0" tint="-0.34943693350016786"/>
      </left>
      <right/>
      <top style="thin">
        <color theme="0" tint="-4.9439985351115455E-2"/>
      </top>
      <bottom style="thin">
        <color theme="0" tint="-4.9439985351115455E-2"/>
      </bottom>
      <diagonal/>
    </border>
    <border>
      <left style="thin">
        <color theme="0" tint="-0.34943693350016786"/>
      </left>
      <right/>
      <top style="thin">
        <color theme="0" tint="-4.9439985351115455E-2"/>
      </top>
      <bottom/>
      <diagonal/>
    </border>
    <border>
      <left/>
      <right style="thin">
        <color theme="0" tint="-4.9745170445875425E-2"/>
      </right>
      <top/>
      <bottom style="thin">
        <color theme="0" tint="-4.9317911313211463E-2"/>
      </bottom>
      <diagonal/>
    </border>
    <border>
      <left/>
      <right style="thin">
        <color theme="0" tint="-0.14975432599871821"/>
      </right>
      <top/>
      <bottom style="thin">
        <color theme="0" tint="-4.9317911313211463E-2"/>
      </bottom>
      <diagonal/>
    </border>
    <border>
      <left/>
      <right style="thin">
        <color theme="0" tint="-0.14975432599871821"/>
      </right>
      <top style="thin">
        <color theme="0" tint="-4.9439985351115455E-2"/>
      </top>
      <bottom style="thin">
        <color theme="0" tint="-4.9439985351115455E-2"/>
      </bottom>
      <diagonal/>
    </border>
    <border>
      <left/>
      <right style="thin">
        <color theme="0" tint="-4.9745170445875425E-2"/>
      </right>
      <top style="thin">
        <color theme="0" tint="-4.9439985351115455E-2"/>
      </top>
      <bottom style="thin">
        <color theme="0" tint="-4.9439985351115455E-2"/>
      </bottom>
      <diagonal/>
    </border>
    <border>
      <left/>
      <right style="thin">
        <color theme="0" tint="-0.14944914090395825"/>
      </right>
      <top style="thin">
        <color theme="0" tint="-4.9439985351115455E-2"/>
      </top>
      <bottom style="thin">
        <color theme="0" tint="-4.9439985351115455E-2"/>
      </bottom>
      <diagonal/>
    </border>
    <border>
      <left/>
      <right style="medium">
        <color theme="0"/>
      </right>
      <top/>
      <bottom style="thin">
        <color theme="0" tint="-4.9317911313211463E-2"/>
      </bottom>
      <diagonal/>
    </border>
    <border>
      <left/>
      <right style="medium">
        <color theme="0"/>
      </right>
      <top style="thin">
        <color theme="0" tint="-4.9439985351115455E-2"/>
      </top>
      <bottom style="thin">
        <color theme="0" tint="-4.9439985351115455E-2"/>
      </bottom>
      <diagonal/>
    </border>
    <border>
      <left/>
      <right style="thin">
        <color theme="0" tint="-0.24973296304208503"/>
      </right>
      <top/>
      <bottom style="thin">
        <color theme="0" tint="-4.9439985351115455E-2"/>
      </bottom>
      <diagonal/>
    </border>
    <border>
      <left/>
      <right style="thin">
        <color theme="0" tint="-0.24973296304208503"/>
      </right>
      <top style="thin">
        <color theme="0" tint="-4.9439985351115455E-2"/>
      </top>
      <bottom/>
      <diagonal/>
    </border>
    <border>
      <left/>
      <right style="thin">
        <color theme="0" tint="-0.24973296304208503"/>
      </right>
      <top/>
      <bottom/>
      <diagonal/>
    </border>
    <border>
      <left/>
      <right style="thin">
        <color theme="0" tint="-0.24973296304208503"/>
      </right>
      <top style="thin">
        <color theme="0" tint="-4.9439985351115455E-2"/>
      </top>
      <bottom style="thin">
        <color theme="0" tint="-4.9439985351115455E-2"/>
      </bottom>
      <diagonal/>
    </border>
    <border>
      <left/>
      <right style="thick">
        <color theme="0"/>
      </right>
      <top/>
      <bottom style="thin">
        <color theme="0" tint="-4.9439985351115455E-2"/>
      </bottom>
      <diagonal/>
    </border>
    <border>
      <left/>
      <right style="thick">
        <color theme="0"/>
      </right>
      <top style="thin">
        <color theme="0" tint="-4.9439985351115455E-2"/>
      </top>
      <bottom style="thin">
        <color theme="0" tint="-4.9439985351115455E-2"/>
      </bottom>
      <diagonal/>
    </border>
    <border>
      <left style="thin">
        <color auto="1"/>
      </left>
      <right/>
      <top style="thin">
        <color auto="1"/>
      </top>
      <bottom/>
      <diagonal/>
    </border>
    <border>
      <left/>
      <right/>
      <top style="thin">
        <color auto="1"/>
      </top>
      <bottom/>
      <diagonal/>
    </border>
    <border>
      <left/>
      <right/>
      <top style="thin">
        <color theme="0" tint="-4.9317911313211463E-2"/>
      </top>
      <bottom/>
      <diagonal/>
    </border>
    <border>
      <left/>
      <right/>
      <top style="thin">
        <color rgb="FFF2F2F2"/>
      </top>
      <bottom style="thin">
        <color rgb="FFF2F2F2"/>
      </bottom>
      <diagonal/>
    </border>
    <border>
      <left/>
      <right/>
      <top style="thin">
        <color theme="0" tint="-4.956205938901944E-2"/>
      </top>
      <bottom style="thin">
        <color theme="0" tint="-4.956205938901944E-2"/>
      </bottom>
      <diagonal/>
    </border>
    <border>
      <left/>
      <right/>
      <top style="thin">
        <color theme="0" tint="-4.956205938901944E-2"/>
      </top>
      <bottom/>
      <diagonal/>
    </border>
    <border>
      <left/>
      <right style="thin">
        <color theme="0" tint="-0.34955900753807184"/>
      </right>
      <top/>
      <bottom/>
      <diagonal/>
    </border>
    <border>
      <left style="thin">
        <color theme="0"/>
      </left>
      <right style="thin">
        <color theme="0"/>
      </right>
      <top/>
      <bottom/>
      <diagonal/>
    </border>
    <border>
      <left/>
      <right/>
      <top style="thin">
        <color theme="0" tint="-4.9439985351115455E-2"/>
      </top>
      <bottom style="thin">
        <color theme="0" tint="-0.34943693350016786"/>
      </bottom>
      <diagonal/>
    </border>
    <border>
      <left/>
      <right/>
      <top/>
      <bottom style="medium">
        <color rgb="FFF2F2F2"/>
      </bottom>
      <diagonal/>
    </border>
    <border>
      <left/>
      <right/>
      <top/>
      <bottom style="thin">
        <color theme="0" tint="-0.14944914090395825"/>
      </bottom>
      <diagonal/>
    </border>
    <border>
      <left style="thick">
        <color theme="0"/>
      </left>
      <right style="thin">
        <color auto="1"/>
      </right>
      <top style="thin">
        <color auto="1"/>
      </top>
      <bottom/>
      <diagonal/>
    </border>
    <border>
      <left style="thin">
        <color theme="0"/>
      </left>
      <right/>
      <top/>
      <bottom/>
      <diagonal/>
    </border>
    <border>
      <left/>
      <right style="thin">
        <color theme="0"/>
      </right>
      <top style="thin">
        <color theme="0" tint="-4.9439985351115455E-2"/>
      </top>
      <bottom/>
      <diagonal/>
    </border>
    <border>
      <left/>
      <right/>
      <top style="thin">
        <color theme="0" tint="-0.14944914090395825"/>
      </top>
      <bottom/>
      <diagonal/>
    </border>
    <border>
      <left/>
      <right/>
      <top style="thin">
        <color theme="0"/>
      </top>
      <bottom/>
      <diagonal/>
    </border>
    <border>
      <left style="thick">
        <color theme="0"/>
      </left>
      <right/>
      <top/>
      <bottom style="thin">
        <color theme="0" tint="-4.9439985351115455E-2"/>
      </bottom>
      <diagonal/>
    </border>
    <border>
      <left style="thin">
        <color theme="0"/>
      </left>
      <right/>
      <top/>
      <bottom style="thin">
        <color theme="0" tint="-4.9439985351115455E-2"/>
      </bottom>
      <diagonal/>
    </border>
    <border>
      <left style="thick">
        <color theme="0"/>
      </left>
      <right style="thin">
        <color auto="1"/>
      </right>
      <top/>
      <bottom/>
      <diagonal/>
    </border>
    <border>
      <left style="thin">
        <color theme="0" tint="-0.24973296304208503"/>
      </left>
      <right/>
      <top style="thin">
        <color theme="0" tint="-4.9439985351115455E-2"/>
      </top>
      <bottom style="thin">
        <color theme="0" tint="-4.9745170445875425E-2"/>
      </bottom>
      <diagonal/>
    </border>
    <border>
      <left/>
      <right style="thin">
        <color theme="0" tint="-0.24973296304208503"/>
      </right>
      <top style="thin">
        <color theme="0" tint="-4.9439985351115455E-2"/>
      </top>
      <bottom style="thin">
        <color theme="0" tint="-4.9745170445875425E-2"/>
      </bottom>
      <diagonal/>
    </border>
    <border>
      <left/>
      <right style="thin">
        <color theme="0" tint="-0.24973296304208503"/>
      </right>
      <top style="thin">
        <color theme="0" tint="-4.9317911313211463E-2"/>
      </top>
      <bottom/>
      <diagonal/>
    </border>
    <border>
      <left style="thin">
        <color theme="0" tint="-0.24973296304208503"/>
      </left>
      <right/>
      <top/>
      <bottom/>
      <diagonal/>
    </border>
    <border>
      <left style="thin">
        <color theme="0" tint="-0.24973296304208503"/>
      </left>
      <right/>
      <top style="thin">
        <color theme="0" tint="-4.9745170445875425E-2"/>
      </top>
      <bottom/>
      <diagonal/>
    </border>
    <border>
      <left/>
      <right style="thin">
        <color theme="0" tint="-0.24973296304208503"/>
      </right>
      <top style="thin">
        <color theme="0" tint="-4.9745170445875425E-2"/>
      </top>
      <bottom/>
      <diagonal/>
    </border>
    <border>
      <left/>
      <right style="thick">
        <color theme="0"/>
      </right>
      <top style="thin">
        <color theme="0" tint="-4.9317911313211463E-2"/>
      </top>
      <bottom/>
      <diagonal/>
    </border>
    <border>
      <left/>
      <right style="thick">
        <color theme="0"/>
      </right>
      <top style="thin">
        <color theme="0" tint="-4.9745170445875425E-2"/>
      </top>
      <bottom/>
      <diagonal/>
    </border>
    <border>
      <left/>
      <right/>
      <top style="thin">
        <color theme="0" tint="-0.34943693350016786"/>
      </top>
      <bottom style="thin">
        <color theme="0" tint="-4.9439985351115455E-2"/>
      </bottom>
      <diagonal/>
    </border>
    <border>
      <left/>
      <right style="thin">
        <color theme="0" tint="-0.34943693350016786"/>
      </right>
      <top style="thin">
        <color theme="0" tint="-0.34943693350016786"/>
      </top>
      <bottom style="thin">
        <color theme="0" tint="-4.9439985351115455E-2"/>
      </bottom>
      <diagonal/>
    </border>
    <border>
      <left/>
      <right style="thin">
        <color theme="0" tint="-0.34943693350016786"/>
      </right>
      <top style="thin">
        <color theme="0" tint="-4.9439985351115455E-2"/>
      </top>
      <bottom style="thin">
        <color theme="0" tint="-0.34943693350016786"/>
      </bottom>
      <diagonal/>
    </border>
    <border>
      <left style="thin">
        <color theme="0" tint="-4.9745170445875425E-2"/>
      </left>
      <right/>
      <top/>
      <bottom/>
      <diagonal/>
    </border>
    <border>
      <left style="thin">
        <color theme="0" tint="-0.14975432599871821"/>
      </left>
      <right/>
      <top/>
      <bottom/>
      <diagonal/>
    </border>
    <border>
      <left/>
      <right style="medium">
        <color theme="0"/>
      </right>
      <top/>
      <bottom/>
      <diagonal/>
    </border>
  </borders>
  <cellStyleXfs count="12">
    <xf numFmtId="0" fontId="0" fillId="0" borderId="0"/>
    <xf numFmtId="9" fontId="8" fillId="0" borderId="0" applyFill="0" applyBorder="0" applyAlignment="0" applyProtection="0"/>
    <xf numFmtId="42" fontId="2" fillId="0" borderId="0" applyFill="0" applyBorder="0" applyAlignment="0" applyProtection="0"/>
    <xf numFmtId="43" fontId="8" fillId="0" borderId="0" applyFill="0" applyBorder="0" applyAlignment="0" applyProtection="0"/>
    <xf numFmtId="41" fontId="2" fillId="0" borderId="0" applyFill="0" applyBorder="0" applyAlignment="0" applyProtection="0"/>
    <xf numFmtId="0" fontId="7" fillId="0" borderId="0" applyNumberFormat="0" applyFill="0" applyBorder="0" applyAlignment="0" applyProtection="0"/>
    <xf numFmtId="43" fontId="8" fillId="0" borderId="0" applyFill="0" applyBorder="0" applyAlignment="0" applyProtection="0"/>
    <xf numFmtId="0" fontId="81" fillId="0" borderId="0" applyNumberFormat="0" applyFill="0" applyBorder="0"/>
    <xf numFmtId="0" fontId="8" fillId="0" borderId="0" applyNumberFormat="0" applyFill="0" applyBorder="0"/>
    <xf numFmtId="43" fontId="8" fillId="0" borderId="0" applyFill="0" applyBorder="0" applyAlignment="0" applyProtection="0"/>
    <xf numFmtId="9" fontId="8" fillId="0" borderId="0" applyFill="0" applyBorder="0" applyAlignment="0" applyProtection="0"/>
    <xf numFmtId="43" fontId="8" fillId="0" borderId="0" applyFill="0" applyBorder="0" applyAlignment="0" applyProtection="0"/>
  </cellStyleXfs>
  <cellXfs count="1048">
    <xf numFmtId="0" fontId="0" fillId="0" borderId="0" xfId="0"/>
    <xf numFmtId="166" fontId="3" fillId="3" borderId="0" xfId="3" applyNumberFormat="1" applyFont="1" applyFill="1" applyAlignment="1">
      <alignment horizontal="center" vertical="center"/>
    </xf>
    <xf numFmtId="166" fontId="3" fillId="3" borderId="4" xfId="3" applyNumberFormat="1" applyFont="1" applyFill="1" applyBorder="1" applyAlignment="1">
      <alignment horizontal="center" vertical="center"/>
    </xf>
    <xf numFmtId="166" fontId="3" fillId="3" borderId="2" xfId="3" applyNumberFormat="1" applyFont="1" applyFill="1" applyBorder="1" applyAlignment="1">
      <alignment horizontal="center" vertical="center"/>
    </xf>
    <xf numFmtId="166" fontId="3" fillId="3" borderId="3" xfId="3" applyNumberFormat="1" applyFont="1" applyFill="1" applyBorder="1" applyAlignment="1">
      <alignment horizontal="center" vertical="center"/>
    </xf>
    <xf numFmtId="0" fontId="61" fillId="9" borderId="0" xfId="3" applyNumberFormat="1" applyFont="1" applyFill="1" applyAlignment="1">
      <alignment horizontal="center" vertical="center" wrapText="1"/>
    </xf>
    <xf numFmtId="0" fontId="58" fillId="10" borderId="0" xfId="3" applyNumberFormat="1" applyFont="1" applyFill="1" applyAlignment="1">
      <alignment horizontal="center" vertical="center" wrapText="1"/>
    </xf>
    <xf numFmtId="9" fontId="3" fillId="0" borderId="2" xfId="1" applyFont="1" applyBorder="1" applyAlignment="1">
      <alignment horizontal="center" vertical="center"/>
    </xf>
    <xf numFmtId="0" fontId="31" fillId="2" borderId="0" xfId="0" applyFont="1" applyFill="1" applyAlignment="1">
      <alignment horizontal="center" vertical="center" wrapText="1" readingOrder="1"/>
    </xf>
    <xf numFmtId="9" fontId="3" fillId="0" borderId="4" xfId="1" applyFont="1" applyBorder="1" applyAlignment="1">
      <alignment horizontal="center" vertical="center"/>
    </xf>
    <xf numFmtId="9" fontId="3" fillId="0" borderId="3" xfId="1" applyFont="1" applyBorder="1" applyAlignment="1">
      <alignment horizontal="center" vertical="center"/>
    </xf>
    <xf numFmtId="166" fontId="3" fillId="3" borderId="4" xfId="3" applyNumberFormat="1" applyFont="1" applyFill="1" applyBorder="1" applyAlignment="1">
      <alignment horizontal="center"/>
    </xf>
    <xf numFmtId="0" fontId="31" fillId="2" borderId="64"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31" fillId="2" borderId="0" xfId="0" applyFont="1" applyFill="1" applyAlignment="1">
      <alignment horizontal="center" vertical="center" wrapText="1"/>
    </xf>
    <xf numFmtId="0" fontId="61" fillId="9" borderId="64" xfId="3" applyNumberFormat="1" applyFont="1" applyFill="1" applyBorder="1" applyAlignment="1">
      <alignment horizontal="center" vertical="center" wrapText="1"/>
    </xf>
    <xf numFmtId="9" fontId="3" fillId="0" borderId="65" xfId="1" applyFont="1" applyBorder="1" applyAlignment="1">
      <alignment horizontal="right" vertical="center"/>
    </xf>
    <xf numFmtId="9" fontId="3" fillId="0" borderId="4" xfId="1" applyFont="1" applyBorder="1" applyAlignment="1">
      <alignment horizontal="right" vertical="center"/>
    </xf>
    <xf numFmtId="0" fontId="62" fillId="10" borderId="0" xfId="3" applyNumberFormat="1" applyFont="1" applyFill="1" applyAlignment="1">
      <alignment horizontal="center" vertical="center" wrapText="1"/>
    </xf>
    <xf numFmtId="0" fontId="32" fillId="4" borderId="4" xfId="3" applyNumberFormat="1" applyFont="1" applyFill="1" applyBorder="1" applyAlignment="1">
      <alignment horizontal="center" vertical="center"/>
    </xf>
    <xf numFmtId="0" fontId="32" fillId="4" borderId="3" xfId="3" applyNumberFormat="1" applyFont="1" applyFill="1" applyBorder="1" applyAlignment="1">
      <alignment horizontal="center" vertical="center"/>
    </xf>
    <xf numFmtId="0" fontId="31" fillId="2" borderId="1" xfId="0" applyFont="1" applyFill="1" applyBorder="1" applyAlignment="1">
      <alignment horizontal="center" vertical="center"/>
    </xf>
    <xf numFmtId="0" fontId="31" fillId="2" borderId="0" xfId="0" applyFont="1" applyFill="1" applyAlignment="1">
      <alignment horizontal="center" vertical="center"/>
    </xf>
    <xf numFmtId="166" fontId="3" fillId="3" borderId="3" xfId="3" applyNumberFormat="1" applyFont="1" applyFill="1" applyBorder="1" applyAlignment="1">
      <alignment horizontal="center"/>
    </xf>
    <xf numFmtId="166" fontId="3" fillId="3" borderId="0" xfId="3" applyNumberFormat="1" applyFont="1" applyFill="1" applyAlignment="1">
      <alignment horizontal="center"/>
    </xf>
    <xf numFmtId="0" fontId="32" fillId="4" borderId="62" xfId="3" applyNumberFormat="1" applyFont="1" applyFill="1" applyBorder="1" applyAlignment="1">
      <alignment horizontal="center" vertical="center"/>
    </xf>
    <xf numFmtId="0" fontId="32" fillId="4" borderId="0" xfId="3" applyNumberFormat="1" applyFont="1" applyFill="1" applyAlignment="1">
      <alignment horizontal="center" vertical="center"/>
    </xf>
    <xf numFmtId="0" fontId="32" fillId="4" borderId="66" xfId="3" applyNumberFormat="1" applyFont="1" applyFill="1" applyBorder="1" applyAlignment="1">
      <alignment horizontal="center" vertical="center"/>
    </xf>
    <xf numFmtId="0" fontId="15" fillId="0" borderId="2" xfId="0" applyFont="1" applyBorder="1" applyAlignment="1">
      <alignment horizontal="right" vertical="center" wrapText="1"/>
    </xf>
    <xf numFmtId="0" fontId="38" fillId="0" borderId="2" xfId="0" applyFont="1" applyBorder="1" applyAlignment="1">
      <alignment horizontal="left" vertical="center" wrapText="1"/>
    </xf>
    <xf numFmtId="0" fontId="38" fillId="0" borderId="0" xfId="0" applyFont="1" applyAlignment="1">
      <alignment vertical="top" wrapText="1"/>
    </xf>
    <xf numFmtId="0" fontId="31" fillId="2" borderId="0" xfId="0" applyFont="1" applyFill="1" applyAlignment="1">
      <alignment horizontal="center" vertical="center" wrapText="1"/>
    </xf>
    <xf numFmtId="0" fontId="31" fillId="2" borderId="1" xfId="0" applyFont="1" applyFill="1" applyBorder="1" applyAlignment="1">
      <alignment horizontal="center" vertical="center"/>
    </xf>
    <xf numFmtId="0" fontId="31" fillId="2" borderId="0" xfId="0" applyFont="1" applyFill="1" applyAlignment="1">
      <alignment horizontal="center" vertical="center"/>
    </xf>
    <xf numFmtId="166" fontId="3" fillId="3" borderId="2" xfId="3" applyNumberFormat="1" applyFont="1" applyFill="1" applyBorder="1" applyAlignment="1">
      <alignment horizontal="center"/>
    </xf>
    <xf numFmtId="166" fontId="3" fillId="3" borderId="3" xfId="3" applyNumberFormat="1" applyFont="1" applyFill="1" applyBorder="1" applyAlignment="1">
      <alignment horizontal="center"/>
    </xf>
    <xf numFmtId="3" fontId="0" fillId="0" borderId="0" xfId="0" applyNumberFormat="1"/>
    <xf numFmtId="0" fontId="0" fillId="0" borderId="0" xfId="3" applyNumberFormat="1" applyFont="1"/>
    <xf numFmtId="9" fontId="0" fillId="0" borderId="0" xfId="1" applyFont="1"/>
    <xf numFmtId="0" fontId="0" fillId="0" borderId="0" xfId="0" applyAlignment="1">
      <alignment vertical="top"/>
    </xf>
    <xf numFmtId="0" fontId="10" fillId="0" borderId="0" xfId="0" applyFont="1" applyAlignment="1">
      <alignment vertical="center" wrapText="1"/>
    </xf>
    <xf numFmtId="0" fontId="0" fillId="0" borderId="0" xfId="0" applyAlignment="1">
      <alignment vertical="center"/>
    </xf>
    <xf numFmtId="0" fontId="12" fillId="2" borderId="0" xfId="0" applyFont="1" applyFill="1" applyAlignment="1">
      <alignment vertical="center" wrapText="1"/>
    </xf>
    <xf numFmtId="0" fontId="14" fillId="0" borderId="3" xfId="5" applyFont="1" applyBorder="1" applyAlignment="1">
      <alignment vertical="center"/>
    </xf>
    <xf numFmtId="0" fontId="13" fillId="0" borderId="3" xfId="0" applyFont="1" applyBorder="1" applyAlignment="1">
      <alignment horizontal="right" vertical="center" wrapText="1"/>
    </xf>
    <xf numFmtId="0" fontId="13" fillId="0" borderId="2" xfId="0" applyFont="1" applyBorder="1" applyAlignment="1">
      <alignment horizontal="right" vertical="center" wrapText="1"/>
    </xf>
    <xf numFmtId="0" fontId="13" fillId="0" borderId="4" xfId="0" applyFont="1" applyBorder="1" applyAlignment="1">
      <alignment vertical="center" wrapText="1"/>
    </xf>
    <xf numFmtId="0" fontId="13" fillId="0" borderId="4" xfId="0" applyFont="1" applyBorder="1" applyAlignment="1">
      <alignment horizontal="right" vertical="center" wrapText="1"/>
    </xf>
    <xf numFmtId="0" fontId="0" fillId="0" borderId="0" xfId="0" applyAlignment="1">
      <alignment vertical="center" wrapText="1"/>
    </xf>
    <xf numFmtId="0" fontId="16" fillId="0" borderId="0" xfId="0" applyFont="1" applyAlignment="1">
      <alignment vertical="center"/>
    </xf>
    <xf numFmtId="0" fontId="17" fillId="2" borderId="0" xfId="0" applyFont="1" applyFill="1" applyAlignment="1">
      <alignment vertical="center" wrapText="1"/>
    </xf>
    <xf numFmtId="0" fontId="15" fillId="0" borderId="2" xfId="0" applyFont="1" applyBorder="1" applyAlignment="1">
      <alignment horizontal="right" vertical="center"/>
    </xf>
    <xf numFmtId="0" fontId="13" fillId="0" borderId="0" xfId="0" applyFont="1"/>
    <xf numFmtId="0" fontId="18" fillId="0" borderId="5" xfId="0" applyFont="1" applyBorder="1" applyAlignment="1">
      <alignment vertical="center"/>
    </xf>
    <xf numFmtId="0" fontId="13" fillId="0" borderId="5" xfId="0" applyFont="1" applyBorder="1"/>
    <xf numFmtId="0" fontId="18" fillId="0" borderId="0" xfId="0" applyFont="1" applyAlignment="1">
      <alignment vertical="center"/>
    </xf>
    <xf numFmtId="0" fontId="20" fillId="2" borderId="6" xfId="0" applyFont="1" applyFill="1" applyBorder="1" applyAlignment="1">
      <alignment horizontal="center" vertical="center" wrapText="1"/>
    </xf>
    <xf numFmtId="0" fontId="20" fillId="2" borderId="0" xfId="3" applyNumberFormat="1" applyFont="1" applyFill="1" applyAlignment="1">
      <alignment horizontal="right" vertical="center" wrapText="1"/>
    </xf>
    <xf numFmtId="0" fontId="23" fillId="0" borderId="0" xfId="0" applyFont="1" applyAlignment="1">
      <alignment horizontal="right" vertical="center" wrapText="1"/>
    </xf>
    <xf numFmtId="0" fontId="23" fillId="0" borderId="0" xfId="0" applyFont="1" applyAlignment="1">
      <alignment horizontal="right" vertical="center"/>
    </xf>
    <xf numFmtId="0" fontId="23" fillId="0" borderId="0" xfId="0" applyFont="1" applyAlignment="1">
      <alignment vertical="center" wrapText="1"/>
    </xf>
    <xf numFmtId="0" fontId="19" fillId="0" borderId="0" xfId="3" applyNumberFormat="1" applyFont="1" applyAlignment="1">
      <alignment vertical="center"/>
    </xf>
    <xf numFmtId="0" fontId="0" fillId="0" borderId="0" xfId="3" applyNumberFormat="1" applyFont="1" applyAlignment="1">
      <alignment vertical="center"/>
    </xf>
    <xf numFmtId="0" fontId="0" fillId="0" borderId="0" xfId="3" applyNumberFormat="1" applyFont="1" applyAlignment="1">
      <alignment horizontal="right" vertical="center" wrapText="1"/>
    </xf>
    <xf numFmtId="165" fontId="0" fillId="0" borderId="0" xfId="1" applyNumberFormat="1" applyFont="1" applyAlignment="1">
      <alignment vertical="center"/>
    </xf>
    <xf numFmtId="0" fontId="0" fillId="0" borderId="0" xfId="0" applyAlignment="1">
      <alignment horizontal="right" vertical="center"/>
    </xf>
    <xf numFmtId="9" fontId="23" fillId="0" borderId="0" xfId="1" applyFont="1" applyAlignment="1">
      <alignment horizontal="right" vertical="center" wrapText="1"/>
    </xf>
    <xf numFmtId="0" fontId="6" fillId="0" borderId="0" xfId="0" applyFont="1" applyAlignment="1" applyProtection="1">
      <alignment horizontal="right" vertical="center" wrapText="1"/>
      <protection locked="0"/>
    </xf>
    <xf numFmtId="9" fontId="23" fillId="0" borderId="0" xfId="1" applyFont="1" applyAlignment="1">
      <alignment vertical="center" wrapText="1"/>
    </xf>
    <xf numFmtId="0" fontId="0" fillId="0" borderId="0" xfId="0" applyAlignment="1">
      <alignment horizontal="right"/>
    </xf>
    <xf numFmtId="0" fontId="13" fillId="0" borderId="2" xfId="0" applyFont="1" applyBorder="1"/>
    <xf numFmtId="0" fontId="13" fillId="0" borderId="4" xfId="0" applyFont="1" applyBorder="1"/>
    <xf numFmtId="0" fontId="20" fillId="2" borderId="0" xfId="0" applyFont="1" applyFill="1" applyAlignment="1">
      <alignment vertical="center" wrapText="1"/>
    </xf>
    <xf numFmtId="0" fontId="13" fillId="0" borderId="0" xfId="0" applyFont="1" applyAlignment="1">
      <alignment vertical="center"/>
    </xf>
    <xf numFmtId="0" fontId="13" fillId="0" borderId="0" xfId="0" applyFont="1" applyAlignment="1">
      <alignment horizontal="right" vertical="center"/>
    </xf>
    <xf numFmtId="0" fontId="13" fillId="0" borderId="7" xfId="0" applyFont="1" applyBorder="1" applyAlignment="1">
      <alignment horizontal="right" vertical="center"/>
    </xf>
    <xf numFmtId="0" fontId="20" fillId="2" borderId="6" xfId="0" applyFont="1" applyFill="1" applyBorder="1" applyAlignment="1">
      <alignment horizontal="center" vertical="top" wrapText="1"/>
    </xf>
    <xf numFmtId="166" fontId="13" fillId="0" borderId="3" xfId="3" applyNumberFormat="1" applyFont="1" applyBorder="1" applyAlignment="1">
      <alignment vertical="center" wrapText="1"/>
    </xf>
    <xf numFmtId="0" fontId="24" fillId="4" borderId="0" xfId="0" applyFont="1" applyFill="1" applyAlignment="1">
      <alignment vertical="center" wrapText="1"/>
    </xf>
    <xf numFmtId="3" fontId="13" fillId="3" borderId="3" xfId="0" applyNumberFormat="1" applyFont="1" applyFill="1" applyBorder="1" applyAlignment="1">
      <alignment vertical="center"/>
    </xf>
    <xf numFmtId="3" fontId="13" fillId="3" borderId="2" xfId="0" applyNumberFormat="1" applyFont="1" applyFill="1" applyBorder="1" applyAlignment="1">
      <alignment vertical="center"/>
    </xf>
    <xf numFmtId="3" fontId="13" fillId="3" borderId="4" xfId="0" applyNumberFormat="1" applyFont="1" applyFill="1" applyBorder="1" applyAlignment="1">
      <alignment vertical="center"/>
    </xf>
    <xf numFmtId="0" fontId="20" fillId="4" borderId="0" xfId="0" applyFont="1" applyFill="1" applyAlignment="1">
      <alignment vertical="center" wrapText="1"/>
    </xf>
    <xf numFmtId="0" fontId="20" fillId="2" borderId="0" xfId="0" applyFont="1" applyFill="1" applyAlignment="1">
      <alignment horizontal="right" vertical="center"/>
    </xf>
    <xf numFmtId="0" fontId="20" fillId="2" borderId="8" xfId="0" applyFont="1" applyFill="1" applyBorder="1" applyAlignment="1">
      <alignment horizontal="center" vertical="center" wrapText="1"/>
    </xf>
    <xf numFmtId="0" fontId="13" fillId="0" borderId="0" xfId="0" applyFont="1" applyAlignment="1">
      <alignment horizontal="right"/>
    </xf>
    <xf numFmtId="0" fontId="0" fillId="5" borderId="0" xfId="0" applyFill="1"/>
    <xf numFmtId="0" fontId="14" fillId="0" borderId="2" xfId="5" applyFont="1" applyBorder="1" applyAlignment="1">
      <alignment vertical="center"/>
    </xf>
    <xf numFmtId="0" fontId="14" fillId="0" borderId="4" xfId="5" applyFont="1" applyBorder="1" applyAlignment="1">
      <alignment vertical="center"/>
    </xf>
    <xf numFmtId="0" fontId="14" fillId="0" borderId="0" xfId="5" applyFont="1" applyAlignment="1">
      <alignment vertical="center"/>
    </xf>
    <xf numFmtId="0" fontId="0" fillId="6" borderId="0" xfId="0" applyFill="1"/>
    <xf numFmtId="0" fontId="0" fillId="7" borderId="0" xfId="0" applyFill="1"/>
    <xf numFmtId="0" fontId="0" fillId="8" borderId="0" xfId="0" applyFill="1"/>
    <xf numFmtId="0" fontId="0" fillId="2" borderId="0" xfId="0" applyFill="1"/>
    <xf numFmtId="0" fontId="9" fillId="0" borderId="0" xfId="0" applyFont="1" applyAlignment="1">
      <alignment vertical="top" wrapText="1"/>
    </xf>
    <xf numFmtId="0" fontId="11" fillId="0" borderId="0" xfId="0" applyFont="1" applyAlignment="1">
      <alignment vertical="top" wrapText="1"/>
    </xf>
    <xf numFmtId="0" fontId="4" fillId="0" borderId="0" xfId="0" applyFont="1"/>
    <xf numFmtId="0" fontId="26" fillId="0" borderId="0" xfId="0" applyFont="1" applyAlignment="1">
      <alignment horizontal="right" vertical="center"/>
    </xf>
    <xf numFmtId="166" fontId="0" fillId="0" borderId="0" xfId="0" applyNumberFormat="1"/>
    <xf numFmtId="0" fontId="13" fillId="9" borderId="0" xfId="0" applyFont="1" applyFill="1" applyAlignment="1">
      <alignment horizontal="center" vertical="center" wrapText="1"/>
    </xf>
    <xf numFmtId="0" fontId="0" fillId="0" borderId="0" xfId="0" applyAlignment="1">
      <alignment wrapText="1"/>
    </xf>
    <xf numFmtId="0" fontId="13" fillId="0" borderId="0" xfId="0" applyFont="1" applyAlignment="1">
      <alignment wrapText="1"/>
    </xf>
    <xf numFmtId="0" fontId="13" fillId="0" borderId="5" xfId="0" applyFont="1" applyBorder="1" applyAlignment="1">
      <alignment wrapText="1"/>
    </xf>
    <xf numFmtId="0" fontId="13" fillId="0" borderId="0" xfId="0" applyFont="1" applyAlignment="1">
      <alignment horizontal="right" vertical="center" wrapText="1"/>
    </xf>
    <xf numFmtId="9" fontId="8" fillId="0" borderId="0" xfId="1"/>
    <xf numFmtId="9" fontId="8" fillId="0" borderId="0" xfId="1" applyAlignment="1">
      <alignment horizontal="right" vertical="center" wrapText="1"/>
    </xf>
    <xf numFmtId="9" fontId="8" fillId="0" borderId="0" xfId="1" applyAlignment="1">
      <alignment vertical="center"/>
    </xf>
    <xf numFmtId="0" fontId="22" fillId="0" borderId="9" xfId="0" applyFont="1" applyBorder="1" applyAlignment="1">
      <alignment horizontal="right" vertical="center" wrapText="1"/>
    </xf>
    <xf numFmtId="0" fontId="22" fillId="0" borderId="10" xfId="0" applyFont="1" applyBorder="1" applyAlignment="1">
      <alignment horizontal="right" vertical="center" wrapText="1"/>
    </xf>
    <xf numFmtId="0" fontId="21" fillId="0" borderId="10" xfId="0" applyFont="1" applyBorder="1" applyAlignment="1">
      <alignment horizontal="right" vertical="center" wrapText="1"/>
    </xf>
    <xf numFmtId="0" fontId="22" fillId="0" borderId="4" xfId="0" applyFont="1" applyBorder="1" applyAlignment="1">
      <alignment horizontal="right" vertical="center" wrapText="1"/>
    </xf>
    <xf numFmtId="165" fontId="8" fillId="0" borderId="0" xfId="1" applyNumberFormat="1"/>
    <xf numFmtId="0" fontId="28" fillId="0" borderId="0" xfId="3" applyNumberFormat="1" applyFont="1" applyAlignment="1">
      <alignment vertical="center"/>
    </xf>
    <xf numFmtId="0" fontId="29" fillId="0" borderId="0" xfId="0" applyFont="1" applyAlignment="1">
      <alignment vertical="center"/>
    </xf>
    <xf numFmtId="9" fontId="0" fillId="0" borderId="0" xfId="3" applyNumberFormat="1" applyFont="1"/>
    <xf numFmtId="0" fontId="15" fillId="0" borderId="3" xfId="0" applyFont="1" applyBorder="1" applyAlignment="1">
      <alignment vertical="center"/>
    </xf>
    <xf numFmtId="0" fontId="13" fillId="0" borderId="11" xfId="0" applyFont="1" applyBorder="1" applyAlignment="1">
      <alignment horizontal="right" vertical="center" wrapText="1"/>
    </xf>
    <xf numFmtId="0" fontId="15" fillId="0" borderId="0" xfId="0" applyFont="1" applyAlignment="1">
      <alignment vertical="top" wrapText="1"/>
    </xf>
    <xf numFmtId="3" fontId="13" fillId="3" borderId="12" xfId="0" applyNumberFormat="1" applyFont="1" applyFill="1" applyBorder="1" applyAlignment="1">
      <alignment vertical="center"/>
    </xf>
    <xf numFmtId="3" fontId="13" fillId="3" borderId="13" xfId="0" applyNumberFormat="1" applyFont="1" applyFill="1" applyBorder="1" applyAlignment="1">
      <alignment vertical="center"/>
    </xf>
    <xf numFmtId="0" fontId="13" fillId="9" borderId="0" xfId="0" applyFont="1" applyFill="1" applyAlignment="1">
      <alignment horizontal="center" vertical="center"/>
    </xf>
    <xf numFmtId="166" fontId="13" fillId="0" borderId="0" xfId="3" applyNumberFormat="1" applyFont="1" applyAlignment="1">
      <alignment vertical="center" wrapText="1"/>
    </xf>
    <xf numFmtId="0" fontId="37" fillId="0" borderId="0" xfId="0" applyFont="1" applyAlignment="1">
      <alignment vertical="center"/>
    </xf>
    <xf numFmtId="0" fontId="38" fillId="0" borderId="2" xfId="0" applyFont="1" applyBorder="1" applyAlignment="1">
      <alignment horizontal="left" vertical="center"/>
    </xf>
    <xf numFmtId="0" fontId="2" fillId="0" borderId="2" xfId="0" applyFont="1" applyBorder="1" applyAlignment="1">
      <alignment horizontal="left" vertical="center"/>
    </xf>
    <xf numFmtId="0" fontId="41" fillId="0" borderId="2" xfId="0" applyFont="1" applyBorder="1" applyAlignment="1">
      <alignment horizontal="left" vertical="center" wrapText="1"/>
    </xf>
    <xf numFmtId="0" fontId="42" fillId="0" borderId="2" xfId="0" applyFont="1" applyBorder="1" applyAlignment="1">
      <alignment horizontal="left" vertical="center" wrapText="1"/>
    </xf>
    <xf numFmtId="0" fontId="41" fillId="0" borderId="14" xfId="0" applyFont="1" applyBorder="1" applyAlignment="1">
      <alignment horizontal="left" vertical="center" wrapText="1"/>
    </xf>
    <xf numFmtId="0" fontId="2" fillId="0" borderId="0" xfId="0" applyFont="1" applyAlignment="1">
      <alignment horizontal="left" vertical="center" wrapText="1"/>
    </xf>
    <xf numFmtId="0" fontId="39" fillId="0" borderId="0" xfId="0" applyFont="1"/>
    <xf numFmtId="0" fontId="34" fillId="0" borderId="0" xfId="0" applyFont="1" applyAlignment="1">
      <alignment vertical="center" wrapText="1"/>
    </xf>
    <xf numFmtId="0" fontId="43" fillId="0" borderId="4" xfId="0" applyFont="1" applyBorder="1" applyAlignment="1">
      <alignment vertical="center" wrapText="1"/>
    </xf>
    <xf numFmtId="0" fontId="48" fillId="0" borderId="4" xfId="5" applyFont="1" applyBorder="1" applyAlignment="1">
      <alignment vertical="center"/>
    </xf>
    <xf numFmtId="0" fontId="49" fillId="2" borderId="0" xfId="0" applyFont="1" applyFill="1" applyAlignment="1">
      <alignment vertical="center" wrapText="1"/>
    </xf>
    <xf numFmtId="0" fontId="2" fillId="0" borderId="3" xfId="0" applyFont="1" applyBorder="1" applyAlignment="1">
      <alignment vertical="center" wrapText="1"/>
    </xf>
    <xf numFmtId="0" fontId="48" fillId="0" borderId="3" xfId="5" applyFont="1" applyBorder="1" applyAlignment="1">
      <alignment vertical="center"/>
    </xf>
    <xf numFmtId="0" fontId="2" fillId="0" borderId="2" xfId="0" applyFont="1" applyBorder="1" applyAlignment="1">
      <alignment vertical="center" wrapText="1"/>
    </xf>
    <xf numFmtId="0" fontId="48" fillId="0" borderId="2" xfId="5" applyFont="1" applyBorder="1" applyAlignment="1">
      <alignment vertical="center"/>
    </xf>
    <xf numFmtId="0" fontId="2" fillId="0" borderId="4" xfId="0" applyFont="1" applyBorder="1" applyAlignment="1">
      <alignment vertical="center" wrapText="1"/>
    </xf>
    <xf numFmtId="0" fontId="50" fillId="2" borderId="0" xfId="0" applyFont="1" applyFill="1" applyAlignment="1">
      <alignment vertical="center" wrapText="1"/>
    </xf>
    <xf numFmtId="0" fontId="2" fillId="0" borderId="15" xfId="0" applyFont="1" applyBorder="1" applyAlignment="1">
      <alignment vertical="center" wrapText="1"/>
    </xf>
    <xf numFmtId="0" fontId="2" fillId="0" borderId="0" xfId="0" applyFont="1" applyAlignment="1">
      <alignment vertical="center"/>
    </xf>
    <xf numFmtId="0" fontId="51" fillId="2" borderId="0" xfId="0" applyFont="1" applyFill="1" applyAlignment="1">
      <alignment vertical="center" wrapText="1"/>
    </xf>
    <xf numFmtId="0" fontId="38" fillId="0" borderId="2" xfId="0" applyFont="1" applyBorder="1" applyAlignment="1">
      <alignment horizontal="right" vertical="center" wrapText="1"/>
    </xf>
    <xf numFmtId="0" fontId="2" fillId="0" borderId="0" xfId="0" applyFont="1" applyAlignment="1">
      <alignment horizontal="left" vertical="center"/>
    </xf>
    <xf numFmtId="0" fontId="51" fillId="2" borderId="0" xfId="0" applyFont="1" applyFill="1" applyAlignment="1">
      <alignment horizontal="left" vertical="center" wrapText="1"/>
    </xf>
    <xf numFmtId="0" fontId="43" fillId="0" borderId="2" xfId="0" applyFont="1" applyBorder="1" applyAlignment="1">
      <alignment horizontal="left" vertical="center"/>
    </xf>
    <xf numFmtId="0" fontId="41" fillId="0" borderId="2" xfId="0" applyFont="1" applyBorder="1" applyAlignment="1">
      <alignment horizontal="left" vertical="center"/>
    </xf>
    <xf numFmtId="0" fontId="56" fillId="0" borderId="3" xfId="5" applyFont="1" applyBorder="1" applyAlignment="1">
      <alignment vertical="center"/>
    </xf>
    <xf numFmtId="0" fontId="39" fillId="0" borderId="0" xfId="0" applyFont="1" applyAlignment="1">
      <alignment vertical="center"/>
    </xf>
    <xf numFmtId="0" fontId="30" fillId="0" borderId="16" xfId="0" applyFont="1" applyBorder="1" applyAlignment="1">
      <alignment vertical="center"/>
    </xf>
    <xf numFmtId="0" fontId="39" fillId="0" borderId="16" xfId="0" applyFont="1" applyBorder="1"/>
    <xf numFmtId="0" fontId="56" fillId="0" borderId="2" xfId="5" applyFont="1" applyBorder="1" applyAlignment="1">
      <alignment vertical="center"/>
    </xf>
    <xf numFmtId="0" fontId="39" fillId="0" borderId="17" xfId="0" applyFont="1" applyBorder="1"/>
    <xf numFmtId="0" fontId="39" fillId="0" borderId="0" xfId="0" applyFont="1" applyAlignment="1">
      <alignment wrapText="1"/>
    </xf>
    <xf numFmtId="0" fontId="56" fillId="0" borderId="4" xfId="5" applyFont="1" applyBorder="1" applyAlignment="1">
      <alignment vertical="center"/>
    </xf>
    <xf numFmtId="0" fontId="39" fillId="0" borderId="18" xfId="0" applyFont="1" applyBorder="1"/>
    <xf numFmtId="0" fontId="41" fillId="0" borderId="15" xfId="0" applyFont="1" applyBorder="1" applyAlignment="1">
      <alignment vertical="center" wrapText="1"/>
    </xf>
    <xf numFmtId="0" fontId="5" fillId="0" borderId="18" xfId="0" applyFont="1" applyBorder="1"/>
    <xf numFmtId="0" fontId="38" fillId="0" borderId="18" xfId="0" applyFont="1" applyBorder="1"/>
    <xf numFmtId="0" fontId="58" fillId="0" borderId="5" xfId="0" applyFont="1" applyBorder="1" applyAlignment="1">
      <alignment vertical="center"/>
    </xf>
    <xf numFmtId="0" fontId="53" fillId="0" borderId="5" xfId="0" applyFont="1" applyBorder="1"/>
    <xf numFmtId="0" fontId="2" fillId="0" borderId="5" xfId="0" applyFont="1" applyBorder="1"/>
    <xf numFmtId="0" fontId="2" fillId="0" borderId="0" xfId="0" applyFont="1"/>
    <xf numFmtId="0" fontId="59" fillId="0" borderId="0" xfId="0" applyFont="1" applyAlignment="1">
      <alignment vertical="center"/>
    </xf>
    <xf numFmtId="0" fontId="58" fillId="10" borderId="0" xfId="3" applyNumberFormat="1" applyFont="1" applyFill="1" applyAlignment="1">
      <alignment vertical="center" wrapText="1"/>
    </xf>
    <xf numFmtId="0" fontId="58" fillId="0" borderId="0" xfId="3" applyNumberFormat="1" applyFont="1" applyAlignment="1">
      <alignment vertical="center"/>
    </xf>
    <xf numFmtId="0" fontId="60" fillId="2" borderId="0" xfId="0" applyFont="1" applyFill="1" applyAlignment="1">
      <alignment vertical="center" wrapText="1"/>
    </xf>
    <xf numFmtId="0" fontId="60" fillId="2" borderId="0" xfId="0" applyFont="1" applyFill="1" applyAlignment="1">
      <alignment horizontal="center" vertical="center"/>
    </xf>
    <xf numFmtId="0" fontId="60" fillId="2" borderId="0" xfId="0" applyFont="1" applyFill="1" applyAlignment="1">
      <alignment horizontal="center" vertical="center" wrapText="1"/>
    </xf>
    <xf numFmtId="0" fontId="43" fillId="4" borderId="0" xfId="0" applyFont="1" applyFill="1" applyAlignment="1">
      <alignment horizontal="right" vertical="top"/>
    </xf>
    <xf numFmtId="3" fontId="2" fillId="0" borderId="3" xfId="0" applyNumberFormat="1" applyFont="1" applyBorder="1" applyAlignment="1">
      <alignment horizontal="right" vertical="center"/>
    </xf>
    <xf numFmtId="3" fontId="2" fillId="0" borderId="3" xfId="0" applyNumberFormat="1" applyFont="1" applyBorder="1" applyAlignment="1">
      <alignment vertical="center"/>
    </xf>
    <xf numFmtId="9" fontId="2" fillId="0" borderId="19" xfId="0" applyNumberFormat="1" applyFont="1" applyBorder="1" applyAlignment="1">
      <alignment vertical="center"/>
    </xf>
    <xf numFmtId="3" fontId="2" fillId="0" borderId="0" xfId="0" applyNumberFormat="1" applyFont="1"/>
    <xf numFmtId="0" fontId="38" fillId="9" borderId="0" xfId="3" applyNumberFormat="1" applyFont="1" applyFill="1" applyAlignment="1">
      <alignment horizontal="center" vertical="center" wrapText="1"/>
    </xf>
    <xf numFmtId="0" fontId="2" fillId="0" borderId="2" xfId="0" applyFont="1" applyBorder="1" applyAlignment="1">
      <alignment horizontal="right" vertical="center"/>
    </xf>
    <xf numFmtId="0" fontId="2" fillId="0" borderId="2" xfId="0" applyFont="1" applyBorder="1" applyAlignment="1">
      <alignment vertical="center"/>
    </xf>
    <xf numFmtId="9" fontId="2" fillId="0" borderId="20" xfId="0" applyNumberFormat="1" applyFont="1" applyBorder="1" applyAlignment="1">
      <alignment vertical="center"/>
    </xf>
    <xf numFmtId="3" fontId="2" fillId="0" borderId="2" xfId="0" applyNumberFormat="1" applyFont="1" applyBorder="1" applyAlignment="1">
      <alignment vertical="center"/>
    </xf>
    <xf numFmtId="3" fontId="2" fillId="0" borderId="4" xfId="0" applyNumberFormat="1" applyFont="1" applyBorder="1" applyAlignment="1">
      <alignment horizontal="right" vertical="center"/>
    </xf>
    <xf numFmtId="3" fontId="2" fillId="0" borderId="4" xfId="0" applyNumberFormat="1" applyFont="1" applyBorder="1" applyAlignment="1">
      <alignment vertical="center"/>
    </xf>
    <xf numFmtId="0" fontId="2" fillId="0" borderId="0" xfId="0" applyFont="1" applyAlignment="1">
      <alignment horizontal="right"/>
    </xf>
    <xf numFmtId="0" fontId="60" fillId="2" borderId="0" xfId="3" applyNumberFormat="1" applyFont="1" applyFill="1" applyAlignment="1">
      <alignment horizontal="right" vertical="center" wrapText="1"/>
    </xf>
    <xf numFmtId="166" fontId="2" fillId="0" borderId="2" xfId="3" applyNumberFormat="1" applyFont="1" applyBorder="1" applyAlignment="1">
      <alignment horizontal="right" vertical="center"/>
    </xf>
    <xf numFmtId="166" fontId="2" fillId="0" borderId="3" xfId="3" applyNumberFormat="1" applyFont="1" applyBorder="1" applyAlignment="1">
      <alignment horizontal="right" vertical="center"/>
    </xf>
    <xf numFmtId="166" fontId="2" fillId="0" borderId="0" xfId="3" applyNumberFormat="1" applyFont="1" applyAlignment="1">
      <alignment vertical="center"/>
    </xf>
    <xf numFmtId="10" fontId="2" fillId="0" borderId="4" xfId="0" applyNumberFormat="1" applyFont="1" applyBorder="1" applyAlignment="1">
      <alignment vertical="center"/>
    </xf>
    <xf numFmtId="10" fontId="2" fillId="0" borderId="21" xfId="0" applyNumberFormat="1" applyFont="1" applyBorder="1" applyAlignment="1">
      <alignment vertical="center"/>
    </xf>
    <xf numFmtId="0" fontId="60" fillId="2" borderId="0" xfId="0" applyFont="1" applyFill="1" applyAlignment="1">
      <alignment horizontal="right" vertical="center"/>
    </xf>
    <xf numFmtId="0" fontId="36" fillId="10" borderId="0" xfId="3" applyNumberFormat="1" applyFont="1" applyFill="1" applyAlignment="1">
      <alignment vertical="center"/>
    </xf>
    <xf numFmtId="0" fontId="36" fillId="10" borderId="0" xfId="3" applyNumberFormat="1" applyFont="1" applyFill="1" applyAlignment="1">
      <alignment vertical="center" wrapText="1"/>
    </xf>
    <xf numFmtId="0" fontId="36" fillId="0" borderId="0" xfId="3" applyNumberFormat="1" applyFont="1" applyAlignment="1">
      <alignment vertical="center"/>
    </xf>
    <xf numFmtId="0" fontId="31" fillId="2" borderId="0" xfId="0" applyFont="1" applyFill="1" applyAlignment="1">
      <alignment vertical="center" wrapText="1"/>
    </xf>
    <xf numFmtId="0" fontId="32" fillId="4" borderId="0" xfId="0" applyFont="1" applyFill="1" applyAlignment="1">
      <alignment horizontal="left" vertical="top"/>
    </xf>
    <xf numFmtId="3" fontId="3" fillId="0" borderId="3" xfId="0" applyNumberFormat="1" applyFont="1" applyBorder="1" applyAlignment="1">
      <alignment horizontal="right" vertical="center"/>
    </xf>
    <xf numFmtId="9" fontId="3" fillId="0" borderId="19" xfId="1" applyFont="1" applyBorder="1" applyAlignment="1">
      <alignment horizontal="right" vertical="center"/>
    </xf>
    <xf numFmtId="3" fontId="3" fillId="0" borderId="3" xfId="0" applyNumberFormat="1" applyFont="1" applyBorder="1" applyAlignment="1">
      <alignment vertical="center"/>
    </xf>
    <xf numFmtId="9" fontId="3" fillId="0" borderId="19" xfId="0" applyNumberFormat="1" applyFont="1" applyBorder="1" applyAlignment="1">
      <alignment vertical="center"/>
    </xf>
    <xf numFmtId="9" fontId="3" fillId="0" borderId="3" xfId="0" applyNumberFormat="1" applyFont="1" applyBorder="1" applyAlignment="1">
      <alignment vertical="center"/>
    </xf>
    <xf numFmtId="3" fontId="3" fillId="0" borderId="0" xfId="0" applyNumberFormat="1" applyFont="1"/>
    <xf numFmtId="9" fontId="3" fillId="0" borderId="2" xfId="0" applyNumberFormat="1" applyFont="1" applyBorder="1" applyAlignment="1">
      <alignment vertical="center"/>
    </xf>
    <xf numFmtId="0" fontId="3" fillId="0" borderId="2" xfId="0" applyFont="1" applyBorder="1" applyAlignment="1">
      <alignment horizontal="right" vertical="center"/>
    </xf>
    <xf numFmtId="9" fontId="3" fillId="0" borderId="20" xfId="0" applyNumberFormat="1" applyFont="1" applyBorder="1" applyAlignment="1">
      <alignment horizontal="right" vertical="center"/>
    </xf>
    <xf numFmtId="0" fontId="3" fillId="0" borderId="2" xfId="0" applyFont="1" applyBorder="1" applyAlignment="1">
      <alignment vertical="center"/>
    </xf>
    <xf numFmtId="9" fontId="3" fillId="0" borderId="20" xfId="0" applyNumberFormat="1" applyFont="1" applyBorder="1" applyAlignment="1">
      <alignment vertical="center"/>
    </xf>
    <xf numFmtId="3" fontId="3" fillId="0" borderId="2" xfId="0" applyNumberFormat="1" applyFont="1" applyBorder="1" applyAlignment="1">
      <alignment vertical="center"/>
    </xf>
    <xf numFmtId="9" fontId="3" fillId="0" borderId="20" xfId="1" applyFont="1" applyBorder="1" applyAlignment="1">
      <alignment vertical="center"/>
    </xf>
    <xf numFmtId="9" fontId="3" fillId="0" borderId="2" xfId="1" applyFont="1" applyBorder="1" applyAlignment="1">
      <alignment vertical="center"/>
    </xf>
    <xf numFmtId="0" fontId="32" fillId="0" borderId="4" xfId="0" applyFont="1" applyBorder="1" applyAlignment="1">
      <alignment horizontal="right" vertical="center" wrapText="1"/>
    </xf>
    <xf numFmtId="3" fontId="3" fillId="0" borderId="4" xfId="0" applyNumberFormat="1" applyFont="1" applyBorder="1" applyAlignment="1">
      <alignment horizontal="right" vertical="center"/>
    </xf>
    <xf numFmtId="9" fontId="3" fillId="0" borderId="21" xfId="1" applyFont="1" applyBorder="1" applyAlignment="1">
      <alignment horizontal="right" vertical="center"/>
    </xf>
    <xf numFmtId="3" fontId="3" fillId="0" borderId="4" xfId="0" applyNumberFormat="1" applyFont="1" applyBorder="1" applyAlignment="1">
      <alignment vertical="center"/>
    </xf>
    <xf numFmtId="9" fontId="3" fillId="0" borderId="21" xfId="0" applyNumberFormat="1" applyFont="1" applyBorder="1" applyAlignment="1">
      <alignment vertical="center"/>
    </xf>
    <xf numFmtId="9" fontId="3" fillId="0" borderId="4" xfId="0" applyNumberFormat="1" applyFont="1" applyBorder="1" applyAlignment="1">
      <alignment vertical="center"/>
    </xf>
    <xf numFmtId="0" fontId="3" fillId="0" borderId="0" xfId="0" applyFont="1" applyAlignment="1">
      <alignment horizontal="right" wrapText="1"/>
    </xf>
    <xf numFmtId="0" fontId="3" fillId="0" borderId="0" xfId="0" applyFont="1" applyAlignment="1">
      <alignment horizontal="right"/>
    </xf>
    <xf numFmtId="0" fontId="3" fillId="0" borderId="0" xfId="0" applyFont="1"/>
    <xf numFmtId="10" fontId="3" fillId="0" borderId="0" xfId="0" applyNumberFormat="1" applyFont="1"/>
    <xf numFmtId="0" fontId="62" fillId="10" borderId="0" xfId="3" applyNumberFormat="1" applyFont="1" applyFill="1" applyAlignment="1">
      <alignment vertical="center"/>
    </xf>
    <xf numFmtId="0" fontId="62" fillId="10" borderId="0" xfId="3" applyNumberFormat="1" applyFont="1" applyFill="1" applyAlignment="1">
      <alignment vertical="center" wrapText="1"/>
    </xf>
    <xf numFmtId="0" fontId="62" fillId="0" borderId="0" xfId="3" applyNumberFormat="1" applyFont="1" applyAlignment="1">
      <alignment vertical="center"/>
    </xf>
    <xf numFmtId="0" fontId="31" fillId="2" borderId="0" xfId="3" applyNumberFormat="1" applyFont="1" applyFill="1" applyAlignment="1">
      <alignment horizontal="right"/>
    </xf>
    <xf numFmtId="0" fontId="31" fillId="2" borderId="0" xfId="3" applyNumberFormat="1" applyFont="1" applyFill="1" applyAlignment="1">
      <alignment horizontal="right" vertical="center"/>
    </xf>
    <xf numFmtId="0" fontId="31" fillId="2" borderId="0" xfId="3" applyNumberFormat="1" applyFont="1" applyFill="1" applyAlignment="1">
      <alignment horizontal="right" vertical="center" wrapText="1"/>
    </xf>
    <xf numFmtId="0" fontId="32" fillId="3" borderId="3" xfId="3" applyNumberFormat="1" applyFont="1" applyFill="1" applyBorder="1" applyAlignment="1">
      <alignment vertical="center"/>
    </xf>
    <xf numFmtId="0" fontId="32" fillId="3" borderId="2" xfId="3" applyNumberFormat="1" applyFont="1" applyFill="1" applyBorder="1" applyAlignment="1">
      <alignment vertical="center"/>
    </xf>
    <xf numFmtId="166" fontId="3" fillId="0" borderId="2" xfId="3" applyNumberFormat="1" applyFont="1" applyBorder="1" applyAlignment="1">
      <alignment horizontal="right" vertical="center"/>
    </xf>
    <xf numFmtId="166" fontId="3" fillId="0" borderId="3" xfId="3" applyNumberFormat="1" applyFont="1" applyBorder="1" applyAlignment="1">
      <alignment horizontal="right" vertical="center"/>
    </xf>
    <xf numFmtId="0" fontId="32" fillId="0" borderId="0" xfId="3" applyNumberFormat="1" applyFont="1" applyAlignment="1">
      <alignment horizontal="right" vertical="center"/>
    </xf>
    <xf numFmtId="0" fontId="32" fillId="0" borderId="0" xfId="3" applyNumberFormat="1" applyFont="1" applyAlignment="1">
      <alignment vertical="center"/>
    </xf>
    <xf numFmtId="166" fontId="3" fillId="0" borderId="0" xfId="3" applyNumberFormat="1" applyFont="1" applyAlignment="1">
      <alignment vertical="center"/>
    </xf>
    <xf numFmtId="166" fontId="3" fillId="0" borderId="0" xfId="3" applyNumberFormat="1" applyFont="1" applyAlignment="1">
      <alignment horizontal="center" vertical="center"/>
    </xf>
    <xf numFmtId="0" fontId="61" fillId="0" borderId="0" xfId="3" applyNumberFormat="1" applyFont="1" applyAlignment="1">
      <alignment horizontal="center" vertical="center" wrapText="1"/>
    </xf>
    <xf numFmtId="0" fontId="3" fillId="4" borderId="0" xfId="0" applyFont="1" applyFill="1" applyAlignment="1">
      <alignment horizontal="right" vertical="center"/>
    </xf>
    <xf numFmtId="0" fontId="32" fillId="4" borderId="0" xfId="0" applyFont="1" applyFill="1" applyAlignment="1">
      <alignment vertical="center" wrapText="1"/>
    </xf>
    <xf numFmtId="0" fontId="32" fillId="4" borderId="22" xfId="0" applyFont="1" applyFill="1" applyBorder="1" applyAlignment="1">
      <alignment vertical="center" wrapText="1"/>
    </xf>
    <xf numFmtId="0" fontId="32" fillId="4" borderId="23" xfId="0" applyFont="1" applyFill="1" applyBorder="1" applyAlignment="1">
      <alignment vertical="center" wrapText="1"/>
    </xf>
    <xf numFmtId="0" fontId="32" fillId="4" borderId="1" xfId="0" applyFont="1" applyFill="1" applyBorder="1" applyAlignment="1">
      <alignment vertical="center" wrapText="1"/>
    </xf>
    <xf numFmtId="165" fontId="3" fillId="3" borderId="3" xfId="1" applyNumberFormat="1" applyFont="1" applyFill="1" applyBorder="1" applyAlignment="1">
      <alignment vertical="center"/>
    </xf>
    <xf numFmtId="165" fontId="3" fillId="3" borderId="19" xfId="1" applyNumberFormat="1" applyFont="1" applyFill="1" applyBorder="1" applyAlignment="1">
      <alignment vertical="center"/>
    </xf>
    <xf numFmtId="165" fontId="3" fillId="3" borderId="24" xfId="0" applyNumberFormat="1" applyFont="1" applyFill="1" applyBorder="1" applyAlignment="1">
      <alignment horizontal="right" vertical="center"/>
    </xf>
    <xf numFmtId="0" fontId="3" fillId="3" borderId="3" xfId="0" applyFont="1" applyFill="1" applyBorder="1" applyAlignment="1">
      <alignment horizontal="right" vertical="center"/>
    </xf>
    <xf numFmtId="10" fontId="3" fillId="3" borderId="24" xfId="0" applyNumberFormat="1" applyFont="1" applyFill="1" applyBorder="1" applyAlignment="1">
      <alignment horizontal="right" vertical="center"/>
    </xf>
    <xf numFmtId="10" fontId="3" fillId="3" borderId="3" xfId="0" applyNumberFormat="1" applyFont="1" applyFill="1" applyBorder="1" applyAlignment="1">
      <alignment horizontal="right" vertical="center"/>
    </xf>
    <xf numFmtId="10" fontId="3" fillId="3" borderId="25" xfId="0" applyNumberFormat="1" applyFont="1" applyFill="1" applyBorder="1" applyAlignment="1">
      <alignment horizontal="right" vertical="center"/>
    </xf>
    <xf numFmtId="10" fontId="3" fillId="3" borderId="2" xfId="0" applyNumberFormat="1" applyFont="1" applyFill="1" applyBorder="1" applyAlignment="1">
      <alignment vertical="center"/>
    </xf>
    <xf numFmtId="10" fontId="3" fillId="3" borderId="20" xfId="0" applyNumberFormat="1" applyFont="1" applyFill="1" applyBorder="1" applyAlignment="1">
      <alignment vertical="center"/>
    </xf>
    <xf numFmtId="0" fontId="3" fillId="3" borderId="2" xfId="0" applyFont="1" applyFill="1" applyBorder="1" applyAlignment="1">
      <alignment horizontal="right" vertical="center"/>
    </xf>
    <xf numFmtId="165" fontId="3" fillId="3" borderId="26" xfId="0" applyNumberFormat="1" applyFont="1" applyFill="1" applyBorder="1" applyAlignment="1">
      <alignment horizontal="right" vertical="center"/>
    </xf>
    <xf numFmtId="10" fontId="3" fillId="3" borderId="26" xfId="0" applyNumberFormat="1" applyFont="1" applyFill="1" applyBorder="1" applyAlignment="1">
      <alignment vertical="center"/>
    </xf>
    <xf numFmtId="9" fontId="3" fillId="3" borderId="26" xfId="0" applyNumberFormat="1" applyFont="1" applyFill="1" applyBorder="1" applyAlignment="1">
      <alignment horizontal="right" vertical="center"/>
    </xf>
    <xf numFmtId="9" fontId="3" fillId="3" borderId="2" xfId="0" applyNumberFormat="1" applyFont="1" applyFill="1" applyBorder="1" applyAlignment="1">
      <alignment horizontal="right" vertical="center"/>
    </xf>
    <xf numFmtId="10" fontId="3" fillId="0" borderId="4" xfId="0" applyNumberFormat="1" applyFont="1" applyBorder="1" applyAlignment="1">
      <alignment vertical="center"/>
    </xf>
    <xf numFmtId="10" fontId="3" fillId="0" borderId="21" xfId="0" applyNumberFormat="1" applyFont="1" applyBorder="1" applyAlignment="1">
      <alignment vertical="center"/>
    </xf>
    <xf numFmtId="0" fontId="3" fillId="0" borderId="4" xfId="0" applyFont="1" applyBorder="1" applyAlignment="1">
      <alignment horizontal="right" vertical="center"/>
    </xf>
    <xf numFmtId="10" fontId="3" fillId="0" borderId="27" xfId="0" applyNumberFormat="1" applyFont="1" applyBorder="1" applyAlignment="1">
      <alignment horizontal="right" vertical="center"/>
    </xf>
    <xf numFmtId="10" fontId="3" fillId="0" borderId="25" xfId="0" applyNumberFormat="1" applyFont="1" applyBorder="1" applyAlignment="1">
      <alignment horizontal="right" vertical="center"/>
    </xf>
    <xf numFmtId="0" fontId="31" fillId="2" borderId="0" xfId="0" applyFont="1" applyFill="1" applyAlignment="1">
      <alignment horizontal="right" vertical="center"/>
    </xf>
    <xf numFmtId="0" fontId="31" fillId="2" borderId="0" xfId="0" applyFont="1" applyFill="1" applyAlignment="1">
      <alignment horizontal="right" vertical="center" wrapText="1"/>
    </xf>
    <xf numFmtId="9" fontId="3" fillId="0" borderId="3" xfId="1" applyFont="1" applyBorder="1" applyAlignment="1">
      <alignment horizontal="right" vertical="center"/>
    </xf>
    <xf numFmtId="0" fontId="32" fillId="0" borderId="3" xfId="0" applyFont="1" applyBorder="1" applyAlignment="1">
      <alignment horizontal="left" vertical="center"/>
    </xf>
    <xf numFmtId="0" fontId="32" fillId="0" borderId="2" xfId="0" applyFont="1" applyBorder="1" applyAlignment="1">
      <alignment horizontal="left" vertical="center"/>
    </xf>
    <xf numFmtId="0" fontId="32" fillId="0" borderId="2" xfId="0" applyFont="1" applyBorder="1" applyAlignment="1">
      <alignment horizontal="left" vertical="center" wrapText="1"/>
    </xf>
    <xf numFmtId="0" fontId="32" fillId="0" borderId="4" xfId="0" applyFont="1" applyBorder="1" applyAlignment="1">
      <alignment horizontal="left" vertical="center" wrapText="1"/>
    </xf>
    <xf numFmtId="0" fontId="34" fillId="10" borderId="0" xfId="3" applyNumberFormat="1" applyFont="1" applyFill="1" applyAlignment="1">
      <alignment vertical="center"/>
    </xf>
    <xf numFmtId="0" fontId="34" fillId="10" borderId="0" xfId="3" applyNumberFormat="1" applyFont="1" applyFill="1" applyAlignment="1">
      <alignment vertical="center" wrapText="1"/>
    </xf>
    <xf numFmtId="0" fontId="34" fillId="0" borderId="0" xfId="3" applyNumberFormat="1" applyFont="1" applyAlignment="1">
      <alignment vertical="center"/>
    </xf>
    <xf numFmtId="0" fontId="31" fillId="2" borderId="0" xfId="3" applyNumberFormat="1" applyFont="1" applyFill="1" applyAlignment="1">
      <alignment horizontal="center"/>
    </xf>
    <xf numFmtId="0" fontId="31" fillId="2" borderId="0" xfId="3" applyNumberFormat="1" applyFont="1" applyFill="1" applyAlignment="1">
      <alignment horizontal="center" vertical="center"/>
    </xf>
    <xf numFmtId="0" fontId="31" fillId="2" borderId="0" xfId="3" applyNumberFormat="1" applyFont="1" applyFill="1" applyAlignment="1">
      <alignment horizontal="center" vertical="center" wrapText="1"/>
    </xf>
    <xf numFmtId="0" fontId="31" fillId="2" borderId="1" xfId="3" applyNumberFormat="1" applyFont="1" applyFill="1" applyBorder="1" applyAlignment="1">
      <alignment horizontal="center" vertical="center" wrapText="1"/>
    </xf>
    <xf numFmtId="0" fontId="3" fillId="0" borderId="0" xfId="0" applyFont="1" applyAlignment="1">
      <alignment horizontal="center"/>
    </xf>
    <xf numFmtId="166" fontId="3" fillId="0" borderId="2" xfId="3" applyNumberFormat="1" applyFont="1" applyBorder="1" applyAlignment="1">
      <alignment vertical="center"/>
    </xf>
    <xf numFmtId="166" fontId="3" fillId="0" borderId="3" xfId="3" applyNumberFormat="1" applyFont="1" applyBorder="1" applyAlignment="1">
      <alignment vertical="center"/>
    </xf>
    <xf numFmtId="166" fontId="3" fillId="0" borderId="2" xfId="3" applyNumberFormat="1" applyFont="1" applyBorder="1" applyAlignment="1">
      <alignment horizontal="center"/>
    </xf>
    <xf numFmtId="166" fontId="3" fillId="0" borderId="3" xfId="3" applyNumberFormat="1" applyFont="1" applyBorder="1" applyAlignment="1">
      <alignment horizontal="center"/>
    </xf>
    <xf numFmtId="166" fontId="3" fillId="0" borderId="0" xfId="3" applyNumberFormat="1" applyFont="1" applyAlignment="1">
      <alignment horizontal="center"/>
    </xf>
    <xf numFmtId="0" fontId="31" fillId="2" borderId="0" xfId="3" applyNumberFormat="1" applyFont="1" applyFill="1" applyAlignment="1">
      <alignment vertical="center" wrapText="1"/>
    </xf>
    <xf numFmtId="0" fontId="32" fillId="3" borderId="3" xfId="0" applyFont="1" applyFill="1" applyBorder="1" applyAlignment="1">
      <alignment horizontal="left" vertical="center"/>
    </xf>
    <xf numFmtId="0" fontId="32" fillId="3" borderId="2" xfId="0" applyFont="1" applyFill="1" applyBorder="1" applyAlignment="1">
      <alignment horizontal="left" vertical="center"/>
    </xf>
    <xf numFmtId="0" fontId="32" fillId="0" borderId="4" xfId="0" applyFont="1" applyBorder="1" applyAlignment="1">
      <alignment horizontal="left" vertical="center"/>
    </xf>
    <xf numFmtId="0" fontId="45" fillId="0" borderId="0" xfId="0" applyFont="1"/>
    <xf numFmtId="0" fontId="59" fillId="0" borderId="5" xfId="0" applyFont="1" applyBorder="1" applyAlignment="1">
      <alignment vertical="center"/>
    </xf>
    <xf numFmtId="0" fontId="2" fillId="0" borderId="3" xfId="0" applyFont="1" applyBorder="1" applyAlignment="1">
      <alignment horizontal="right" vertical="center"/>
    </xf>
    <xf numFmtId="0" fontId="60" fillId="2" borderId="0" xfId="0" applyFont="1" applyFill="1" applyAlignment="1">
      <alignment vertical="center"/>
    </xf>
    <xf numFmtId="0" fontId="60" fillId="2" borderId="1" xfId="0" applyFont="1" applyFill="1" applyBorder="1" applyAlignment="1">
      <alignment vertical="center"/>
    </xf>
    <xf numFmtId="0" fontId="35" fillId="0" borderId="5" xfId="0" applyFont="1" applyBorder="1" applyAlignment="1">
      <alignment vertical="center"/>
    </xf>
    <xf numFmtId="0" fontId="35" fillId="0" borderId="0" xfId="0" applyFont="1" applyAlignment="1">
      <alignment vertical="center"/>
    </xf>
    <xf numFmtId="0" fontId="43" fillId="4" borderId="0" xfId="0" applyFont="1" applyFill="1" applyAlignment="1">
      <alignment horizontal="right" vertical="center"/>
    </xf>
    <xf numFmtId="0" fontId="43" fillId="4" borderId="0" xfId="0" applyFont="1" applyFill="1" applyAlignment="1">
      <alignment horizontal="center" vertical="center" wrapText="1"/>
    </xf>
    <xf numFmtId="0" fontId="43" fillId="4" borderId="28" xfId="0" applyFont="1" applyFill="1" applyBorder="1" applyAlignment="1">
      <alignment horizontal="center" vertical="center" wrapText="1"/>
    </xf>
    <xf numFmtId="0" fontId="43" fillId="9" borderId="0" xfId="0" applyFont="1" applyFill="1" applyAlignment="1">
      <alignment horizontal="right" vertical="center"/>
    </xf>
    <xf numFmtId="0" fontId="43" fillId="9" borderId="28" xfId="0" applyFont="1" applyFill="1" applyBorder="1" applyAlignment="1">
      <alignment vertical="center" wrapText="1"/>
    </xf>
    <xf numFmtId="0" fontId="43" fillId="9" borderId="29" xfId="0" applyFont="1" applyFill="1" applyBorder="1" applyAlignment="1">
      <alignment vertical="center" wrapText="1"/>
    </xf>
    <xf numFmtId="0" fontId="2" fillId="0" borderId="0" xfId="0" applyFont="1" applyAlignment="1">
      <alignment horizontal="right" vertical="center"/>
    </xf>
    <xf numFmtId="0" fontId="2" fillId="0" borderId="4" xfId="0" applyFont="1" applyBorder="1"/>
    <xf numFmtId="0" fontId="60" fillId="2" borderId="0" xfId="0" applyFont="1" applyFill="1" applyAlignment="1">
      <alignment horizontal="right" vertical="top" wrapText="1"/>
    </xf>
    <xf numFmtId="9" fontId="2" fillId="0" borderId="3" xfId="0" applyNumberFormat="1" applyFont="1" applyBorder="1" applyAlignment="1">
      <alignment vertical="center" wrapText="1"/>
    </xf>
    <xf numFmtId="9" fontId="2" fillId="0" borderId="2" xfId="0" applyNumberFormat="1" applyFont="1" applyBorder="1" applyAlignment="1">
      <alignment vertical="center" wrapText="1"/>
    </xf>
    <xf numFmtId="0" fontId="3" fillId="3" borderId="4" xfId="0" applyFont="1" applyFill="1" applyBorder="1" applyAlignment="1">
      <alignment horizontal="right" vertical="center"/>
    </xf>
    <xf numFmtId="0" fontId="3" fillId="0" borderId="3" xfId="0" applyFont="1" applyBorder="1" applyAlignment="1">
      <alignment horizontal="right" vertical="center"/>
    </xf>
    <xf numFmtId="9" fontId="3" fillId="0" borderId="2" xfId="0" applyNumberFormat="1" applyFont="1" applyBorder="1" applyAlignment="1">
      <alignment vertical="center" wrapText="1"/>
    </xf>
    <xf numFmtId="0" fontId="60" fillId="2" borderId="0" xfId="0" applyFont="1" applyFill="1" applyAlignment="1">
      <alignment horizontal="center" vertical="top" wrapText="1"/>
    </xf>
    <xf numFmtId="0" fontId="60" fillId="2" borderId="7" xfId="0" applyFont="1" applyFill="1" applyBorder="1" applyAlignment="1">
      <alignment horizontal="center" vertical="top" wrapText="1"/>
    </xf>
    <xf numFmtId="0" fontId="60" fillId="2" borderId="6" xfId="0" applyFont="1" applyFill="1" applyBorder="1" applyAlignment="1">
      <alignment horizontal="center" vertical="top" wrapText="1"/>
    </xf>
    <xf numFmtId="0" fontId="43" fillId="9" borderId="30" xfId="0" applyFont="1" applyFill="1" applyBorder="1" applyAlignment="1">
      <alignment horizontal="right" vertical="top"/>
    </xf>
    <xf numFmtId="0" fontId="43" fillId="9" borderId="31" xfId="0" applyFont="1" applyFill="1" applyBorder="1" applyAlignment="1">
      <alignment horizontal="right" vertical="top"/>
    </xf>
    <xf numFmtId="0" fontId="43" fillId="9" borderId="32" xfId="0" applyFont="1" applyFill="1" applyBorder="1" applyAlignment="1">
      <alignment horizontal="right" vertical="top"/>
    </xf>
    <xf numFmtId="0" fontId="43" fillId="0" borderId="3" xfId="0" applyFont="1" applyBorder="1" applyAlignment="1">
      <alignment vertical="center"/>
    </xf>
    <xf numFmtId="0" fontId="43" fillId="0" borderId="2" xfId="0" applyFont="1" applyBorder="1" applyAlignment="1">
      <alignment vertical="center"/>
    </xf>
    <xf numFmtId="0" fontId="43" fillId="0" borderId="4" xfId="0" applyFont="1" applyBorder="1" applyAlignment="1">
      <alignment vertical="center"/>
    </xf>
    <xf numFmtId="166" fontId="2" fillId="0" borderId="0" xfId="3" applyNumberFormat="1" applyFont="1" applyAlignment="1">
      <alignment horizontal="right" vertical="center"/>
    </xf>
    <xf numFmtId="0" fontId="60" fillId="2" borderId="6" xfId="0" applyFont="1" applyFill="1" applyBorder="1" applyAlignment="1">
      <alignment horizontal="center" vertical="center" wrapText="1"/>
    </xf>
    <xf numFmtId="166" fontId="2" fillId="0" borderId="3" xfId="3" applyNumberFormat="1" applyFont="1" applyBorder="1" applyAlignment="1">
      <alignment vertical="center"/>
    </xf>
    <xf numFmtId="0" fontId="2" fillId="0" borderId="3" xfId="0" applyFont="1" applyBorder="1" applyAlignment="1">
      <alignment vertical="center"/>
    </xf>
    <xf numFmtId="166" fontId="2" fillId="0" borderId="2" xfId="3" applyNumberFormat="1" applyFont="1" applyBorder="1" applyAlignment="1">
      <alignment vertical="center"/>
    </xf>
    <xf numFmtId="0" fontId="2" fillId="0" borderId="4" xfId="0" applyFont="1" applyBorder="1" applyAlignment="1">
      <alignment vertical="center"/>
    </xf>
    <xf numFmtId="0" fontId="67" fillId="0" borderId="5" xfId="0" applyFont="1" applyBorder="1" applyAlignment="1">
      <alignment vertical="center"/>
    </xf>
    <xf numFmtId="0" fontId="67" fillId="0" borderId="0" xfId="0" applyFont="1" applyAlignment="1">
      <alignment vertical="center"/>
    </xf>
    <xf numFmtId="0" fontId="31" fillId="2" borderId="0" xfId="3" applyNumberFormat="1" applyFont="1" applyFill="1" applyAlignment="1">
      <alignment vertical="top" wrapText="1"/>
    </xf>
    <xf numFmtId="166" fontId="3" fillId="0" borderId="0" xfId="3" applyNumberFormat="1" applyFont="1" applyAlignment="1">
      <alignment horizontal="right" vertical="center"/>
    </xf>
    <xf numFmtId="165" fontId="3" fillId="0" borderId="4" xfId="1" applyNumberFormat="1" applyFont="1" applyBorder="1" applyAlignment="1">
      <alignment horizontal="right" vertical="center"/>
    </xf>
    <xf numFmtId="166" fontId="32" fillId="0" borderId="2" xfId="3" applyNumberFormat="1" applyFont="1" applyBorder="1" applyAlignment="1">
      <alignment horizontal="right" vertical="center"/>
    </xf>
    <xf numFmtId="166" fontId="32" fillId="0" borderId="0" xfId="3" applyNumberFormat="1" applyFont="1" applyAlignment="1">
      <alignment horizontal="right" vertical="center"/>
    </xf>
    <xf numFmtId="0" fontId="31" fillId="2" borderId="6" xfId="0" applyFont="1" applyFill="1" applyBorder="1" applyAlignment="1">
      <alignment horizontal="center" vertical="center" wrapText="1"/>
    </xf>
    <xf numFmtId="0" fontId="32" fillId="0" borderId="3" xfId="0" applyFont="1" applyBorder="1" applyAlignment="1">
      <alignment vertical="center"/>
    </xf>
    <xf numFmtId="165" fontId="3" fillId="0" borderId="3" xfId="1" applyNumberFormat="1" applyFont="1" applyBorder="1" applyAlignment="1">
      <alignment horizontal="right" vertical="center"/>
    </xf>
    <xf numFmtId="0" fontId="3" fillId="0" borderId="3" xfId="0" applyFont="1" applyBorder="1" applyAlignment="1">
      <alignment vertical="center"/>
    </xf>
    <xf numFmtId="0" fontId="32" fillId="0" borderId="2" xfId="0" applyFont="1" applyBorder="1" applyAlignment="1">
      <alignment vertical="center"/>
    </xf>
    <xf numFmtId="166" fontId="32" fillId="0" borderId="4" xfId="3" applyNumberFormat="1" applyFont="1" applyBorder="1" applyAlignment="1">
      <alignment vertical="center"/>
    </xf>
    <xf numFmtId="166" fontId="32" fillId="0" borderId="4" xfId="3" applyNumberFormat="1" applyFont="1" applyBorder="1" applyAlignment="1">
      <alignment horizontal="right" vertical="center"/>
    </xf>
    <xf numFmtId="165" fontId="32" fillId="0" borderId="3" xfId="1" applyNumberFormat="1" applyFont="1" applyBorder="1" applyAlignment="1">
      <alignment horizontal="right" vertical="center"/>
    </xf>
    <xf numFmtId="0" fontId="3" fillId="0" borderId="4" xfId="0" applyFont="1" applyBorder="1" applyAlignment="1">
      <alignment vertical="center"/>
    </xf>
    <xf numFmtId="166" fontId="3" fillId="0" borderId="3" xfId="0" applyNumberFormat="1" applyFont="1" applyBorder="1" applyAlignment="1">
      <alignment horizontal="right" vertical="center"/>
    </xf>
    <xf numFmtId="0" fontId="3" fillId="0" borderId="0" xfId="0" applyFont="1" applyAlignment="1">
      <alignment horizontal="right" vertical="center"/>
    </xf>
    <xf numFmtId="0" fontId="3" fillId="0" borderId="7" xfId="0" applyFont="1" applyBorder="1" applyAlignment="1">
      <alignment horizontal="right" vertical="center"/>
    </xf>
    <xf numFmtId="0" fontId="3" fillId="0" borderId="33" xfId="0" applyFont="1" applyBorder="1" applyAlignment="1">
      <alignment horizontal="right" vertical="center"/>
    </xf>
    <xf numFmtId="0" fontId="69" fillId="3" borderId="15" xfId="3" applyNumberFormat="1" applyFont="1" applyFill="1" applyBorder="1" applyAlignment="1">
      <alignment horizontal="left" vertical="center" wrapText="1"/>
    </xf>
    <xf numFmtId="166" fontId="3" fillId="0" borderId="3" xfId="3" applyNumberFormat="1" applyFont="1" applyBorder="1" applyAlignment="1">
      <alignment horizontal="left" vertical="center"/>
    </xf>
    <xf numFmtId="166" fontId="3" fillId="0" borderId="2" xfId="3" applyNumberFormat="1" applyFont="1" applyBorder="1" applyAlignment="1">
      <alignment horizontal="left" vertical="center"/>
    </xf>
    <xf numFmtId="166" fontId="32" fillId="0" borderId="2" xfId="3" applyNumberFormat="1" applyFont="1" applyBorder="1" applyAlignment="1">
      <alignment horizontal="left" vertical="center"/>
    </xf>
    <xf numFmtId="0" fontId="3" fillId="0" borderId="3" xfId="3" applyNumberFormat="1" applyFont="1" applyBorder="1" applyAlignment="1">
      <alignment horizontal="center" vertical="center"/>
    </xf>
    <xf numFmtId="0" fontId="3" fillId="0" borderId="2" xfId="3" applyNumberFormat="1" applyFont="1" applyBorder="1" applyAlignment="1">
      <alignment horizontal="center" vertical="center"/>
    </xf>
    <xf numFmtId="0" fontId="3" fillId="0" borderId="0" xfId="3" applyNumberFormat="1" applyFont="1" applyAlignment="1">
      <alignment horizontal="center" vertical="center"/>
    </xf>
    <xf numFmtId="9" fontId="2" fillId="0" borderId="3" xfId="1" applyFont="1" applyBorder="1" applyAlignment="1">
      <alignment horizontal="right" vertical="center"/>
    </xf>
    <xf numFmtId="0" fontId="2" fillId="0" borderId="5" xfId="0" applyFont="1" applyBorder="1" applyAlignment="1">
      <alignment vertical="center"/>
    </xf>
    <xf numFmtId="0" fontId="36" fillId="0" borderId="0" xfId="3" applyNumberFormat="1" applyFont="1" applyAlignment="1">
      <alignment horizontal="right" vertical="center" wrapText="1"/>
    </xf>
    <xf numFmtId="0" fontId="43" fillId="0" borderId="0" xfId="3" applyNumberFormat="1" applyFont="1" applyAlignment="1">
      <alignment horizontal="right" vertical="center" wrapText="1"/>
    </xf>
    <xf numFmtId="0" fontId="32" fillId="2" borderId="1" xfId="3" applyNumberFormat="1" applyFont="1" applyFill="1" applyBorder="1" applyAlignment="1">
      <alignment horizontal="center" vertical="center"/>
    </xf>
    <xf numFmtId="0" fontId="32" fillId="9" borderId="0" xfId="0" applyFont="1" applyFill="1" applyAlignment="1">
      <alignment horizontal="left" vertical="center" wrapText="1"/>
    </xf>
    <xf numFmtId="0" fontId="32" fillId="9" borderId="0" xfId="0" applyFont="1" applyFill="1" applyAlignment="1">
      <alignment horizontal="right" vertical="center"/>
    </xf>
    <xf numFmtId="0" fontId="32" fillId="9" borderId="34" xfId="0" applyFont="1" applyFill="1" applyBorder="1" applyAlignment="1">
      <alignment horizontal="right" vertical="center"/>
    </xf>
    <xf numFmtId="0" fontId="32" fillId="9" borderId="35" xfId="0" applyFont="1" applyFill="1" applyBorder="1" applyAlignment="1">
      <alignment horizontal="right" vertical="center"/>
    </xf>
    <xf numFmtId="0" fontId="32" fillId="9" borderId="1" xfId="0" applyFont="1" applyFill="1" applyBorder="1" applyAlignment="1">
      <alignment horizontal="right" vertical="center"/>
    </xf>
    <xf numFmtId="0" fontId="32" fillId="0" borderId="3" xfId="0" applyFont="1" applyBorder="1" applyAlignment="1">
      <alignment horizontal="left" vertical="center" wrapText="1"/>
    </xf>
    <xf numFmtId="43" fontId="3" fillId="0" borderId="3" xfId="0" applyNumberFormat="1" applyFont="1" applyBorder="1" applyAlignment="1">
      <alignment horizontal="right" vertical="center"/>
    </xf>
    <xf numFmtId="43" fontId="3" fillId="0" borderId="36" xfId="0" applyNumberFormat="1" applyFont="1" applyBorder="1" applyAlignment="1">
      <alignment horizontal="right" vertical="center"/>
    </xf>
    <xf numFmtId="2" fontId="3" fillId="0" borderId="3" xfId="0" applyNumberFormat="1" applyFont="1" applyBorder="1" applyAlignment="1">
      <alignment horizontal="right" vertical="center"/>
    </xf>
    <xf numFmtId="2" fontId="3" fillId="0" borderId="36" xfId="1" applyNumberFormat="1" applyFont="1" applyBorder="1" applyAlignment="1">
      <alignment horizontal="right" vertical="center"/>
    </xf>
    <xf numFmtId="2" fontId="3" fillId="0" borderId="3" xfId="1" applyNumberFormat="1" applyFont="1" applyBorder="1" applyAlignment="1">
      <alignment horizontal="right" vertical="center"/>
    </xf>
    <xf numFmtId="43" fontId="3" fillId="0" borderId="2" xfId="0" applyNumberFormat="1" applyFont="1" applyBorder="1" applyAlignment="1">
      <alignment horizontal="right" vertical="center"/>
    </xf>
    <xf numFmtId="43" fontId="3" fillId="0" borderId="37" xfId="0" applyNumberFormat="1" applyFont="1" applyBorder="1" applyAlignment="1">
      <alignment horizontal="right" vertical="center"/>
    </xf>
    <xf numFmtId="2" fontId="3" fillId="0" borderId="37" xfId="1" applyNumberFormat="1" applyFont="1" applyBorder="1" applyAlignment="1">
      <alignment horizontal="right" vertical="center"/>
    </xf>
    <xf numFmtId="2" fontId="3" fillId="0" borderId="2" xfId="1" applyNumberFormat="1" applyFont="1" applyBorder="1" applyAlignment="1">
      <alignment horizontal="right" vertical="center"/>
    </xf>
    <xf numFmtId="43" fontId="3" fillId="0" borderId="4" xfId="0" applyNumberFormat="1" applyFont="1" applyBorder="1" applyAlignment="1">
      <alignment horizontal="right" vertical="center"/>
    </xf>
    <xf numFmtId="43" fontId="3" fillId="0" borderId="38" xfId="0" applyNumberFormat="1" applyFont="1" applyBorder="1" applyAlignment="1">
      <alignment horizontal="right" vertical="center"/>
    </xf>
    <xf numFmtId="164" fontId="3" fillId="0" borderId="3" xfId="0" applyNumberFormat="1" applyFont="1" applyBorder="1" applyAlignment="1">
      <alignment horizontal="right" vertical="center"/>
    </xf>
    <xf numFmtId="2" fontId="3" fillId="0" borderId="38" xfId="1" applyNumberFormat="1" applyFont="1" applyBorder="1" applyAlignment="1">
      <alignment horizontal="right" vertical="center"/>
    </xf>
    <xf numFmtId="2" fontId="3" fillId="0" borderId="4" xfId="1" applyNumberFormat="1" applyFont="1" applyBorder="1" applyAlignment="1">
      <alignment horizontal="right" vertical="center"/>
    </xf>
    <xf numFmtId="0" fontId="31" fillId="2" borderId="1" xfId="3" applyNumberFormat="1" applyFont="1" applyFill="1" applyBorder="1" applyAlignment="1">
      <alignment horizontal="right" vertical="center"/>
    </xf>
    <xf numFmtId="167" fontId="3" fillId="0" borderId="3" xfId="0" applyNumberFormat="1" applyFont="1" applyBorder="1" applyAlignment="1">
      <alignment horizontal="right" vertical="center"/>
    </xf>
    <xf numFmtId="167" fontId="3" fillId="0" borderId="2" xfId="0" applyNumberFormat="1" applyFont="1" applyBorder="1" applyAlignment="1">
      <alignment horizontal="right" vertical="center"/>
    </xf>
    <xf numFmtId="167" fontId="32" fillId="0" borderId="4" xfId="0" applyNumberFormat="1" applyFont="1" applyBorder="1" applyAlignment="1">
      <alignment horizontal="right" vertical="center"/>
    </xf>
    <xf numFmtId="9" fontId="32" fillId="0" borderId="3" xfId="1" applyFont="1" applyBorder="1" applyAlignment="1">
      <alignment horizontal="right" vertical="center"/>
    </xf>
    <xf numFmtId="0" fontId="43" fillId="0" borderId="3" xfId="0" applyFont="1" applyBorder="1" applyAlignment="1">
      <alignment horizontal="left" vertical="center"/>
    </xf>
    <xf numFmtId="0" fontId="33" fillId="0" borderId="5" xfId="0" applyFont="1" applyBorder="1" applyAlignment="1">
      <alignment vertical="center"/>
    </xf>
    <xf numFmtId="0" fontId="45" fillId="0" borderId="5" xfId="0" applyFont="1" applyBorder="1"/>
    <xf numFmtId="0" fontId="43" fillId="9" borderId="0" xfId="0" applyFont="1" applyFill="1" applyAlignment="1">
      <alignment horizontal="center" vertical="center"/>
    </xf>
    <xf numFmtId="0" fontId="2" fillId="0" borderId="9" xfId="0" applyFont="1" applyBorder="1" applyAlignment="1">
      <alignment horizontal="center" vertical="center"/>
    </xf>
    <xf numFmtId="0" fontId="2" fillId="0" borderId="2" xfId="0" applyFont="1" applyBorder="1" applyAlignment="1">
      <alignment horizontal="center" vertical="center"/>
    </xf>
    <xf numFmtId="165" fontId="2" fillId="0" borderId="39" xfId="1" applyNumberFormat="1" applyFont="1" applyBorder="1" applyAlignment="1">
      <alignment horizontal="center" vertical="center"/>
    </xf>
    <xf numFmtId="1" fontId="2" fillId="0" borderId="9" xfId="1" applyNumberFormat="1" applyFont="1" applyBorder="1" applyAlignment="1">
      <alignment horizontal="center" vertical="center"/>
    </xf>
    <xf numFmtId="165" fontId="2" fillId="0" borderId="40" xfId="1" applyNumberFormat="1" applyFont="1" applyBorder="1" applyAlignment="1">
      <alignment horizontal="center" vertical="center"/>
    </xf>
    <xf numFmtId="0" fontId="2" fillId="0" borderId="39" xfId="0" applyFont="1" applyBorder="1" applyAlignment="1">
      <alignment horizontal="center" vertical="center"/>
    </xf>
    <xf numFmtId="10" fontId="2" fillId="0" borderId="41" xfId="0" applyNumberFormat="1" applyFont="1" applyBorder="1" applyAlignment="1">
      <alignment horizontal="center" vertical="center"/>
    </xf>
    <xf numFmtId="10" fontId="2" fillId="0" borderId="42" xfId="0" applyNumberFormat="1" applyFont="1" applyBorder="1" applyAlignment="1">
      <alignment horizontal="center" vertical="center"/>
    </xf>
    <xf numFmtId="0" fontId="2" fillId="0" borderId="42" xfId="0" applyFont="1" applyBorder="1" applyAlignment="1">
      <alignment horizontal="center" vertical="center"/>
    </xf>
    <xf numFmtId="165" fontId="2" fillId="0" borderId="42" xfId="1" applyNumberFormat="1" applyFont="1" applyBorder="1" applyAlignment="1">
      <alignment horizontal="center" vertical="center"/>
    </xf>
    <xf numFmtId="9" fontId="2" fillId="0" borderId="41" xfId="0" applyNumberFormat="1" applyFont="1" applyBorder="1" applyAlignment="1">
      <alignment horizontal="center" vertical="center"/>
    </xf>
    <xf numFmtId="0" fontId="2" fillId="0" borderId="43" xfId="0" applyFont="1" applyBorder="1" applyAlignment="1">
      <alignment horizontal="center" vertical="center"/>
    </xf>
    <xf numFmtId="165" fontId="2" fillId="0" borderId="44" xfId="1" applyNumberFormat="1" applyFont="1" applyBorder="1" applyAlignment="1">
      <alignment horizontal="center" vertical="center"/>
    </xf>
    <xf numFmtId="9" fontId="2" fillId="0" borderId="45" xfId="0" applyNumberFormat="1" applyFont="1" applyBorder="1" applyAlignment="1">
      <alignment horizontal="center" vertical="center"/>
    </xf>
    <xf numFmtId="0" fontId="60" fillId="2" borderId="0" xfId="0" applyFont="1" applyFill="1" applyAlignment="1">
      <alignment horizontal="right" vertical="center" wrapText="1"/>
    </xf>
    <xf numFmtId="0" fontId="38" fillId="0" borderId="3" xfId="0" applyFont="1" applyBorder="1" applyAlignment="1">
      <alignment horizontal="right" vertical="center" wrapText="1"/>
    </xf>
    <xf numFmtId="0" fontId="38" fillId="0" borderId="0" xfId="0" applyFont="1" applyAlignment="1">
      <alignment horizontal="right" vertical="center" wrapText="1"/>
    </xf>
    <xf numFmtId="0" fontId="43" fillId="4" borderId="34" xfId="0" applyFont="1" applyFill="1" applyBorder="1" applyAlignment="1">
      <alignment horizontal="right" vertical="center"/>
    </xf>
    <xf numFmtId="0" fontId="43" fillId="0" borderId="0" xfId="0" applyFont="1" applyAlignment="1">
      <alignment vertical="center" wrapText="1"/>
    </xf>
    <xf numFmtId="0" fontId="3" fillId="0" borderId="5" xfId="0" applyFont="1" applyBorder="1"/>
    <xf numFmtId="0" fontId="32" fillId="4" borderId="0" xfId="0" applyFont="1" applyFill="1" applyAlignment="1">
      <alignment horizontal="right" vertical="top"/>
    </xf>
    <xf numFmtId="0" fontId="32" fillId="3" borderId="3" xfId="0" applyFont="1" applyFill="1" applyBorder="1" applyAlignment="1">
      <alignment vertical="center" wrapText="1"/>
    </xf>
    <xf numFmtId="0" fontId="3" fillId="3" borderId="3" xfId="0" applyFont="1" applyFill="1" applyBorder="1" applyAlignment="1">
      <alignment vertical="center"/>
    </xf>
    <xf numFmtId="0" fontId="3" fillId="3" borderId="19" xfId="0" applyFont="1" applyFill="1" applyBorder="1" applyAlignment="1">
      <alignment vertical="center"/>
    </xf>
    <xf numFmtId="3" fontId="3" fillId="3" borderId="3" xfId="0" applyNumberFormat="1" applyFont="1" applyFill="1" applyBorder="1" applyAlignment="1">
      <alignment vertical="center"/>
    </xf>
    <xf numFmtId="0" fontId="3" fillId="3" borderId="46" xfId="0" applyFont="1" applyFill="1" applyBorder="1" applyAlignment="1">
      <alignment vertical="center"/>
    </xf>
    <xf numFmtId="0" fontId="32" fillId="3" borderId="4" xfId="0" applyFont="1" applyFill="1" applyBorder="1" applyAlignment="1">
      <alignment vertical="center" wrapText="1"/>
    </xf>
    <xf numFmtId="164" fontId="3" fillId="3" borderId="4" xfId="0" applyNumberFormat="1" applyFont="1" applyFill="1" applyBorder="1" applyAlignment="1">
      <alignment vertical="center"/>
    </xf>
    <xf numFmtId="0" fontId="3" fillId="3" borderId="4" xfId="0" applyFont="1" applyFill="1" applyBorder="1" applyAlignment="1">
      <alignment vertical="center"/>
    </xf>
    <xf numFmtId="0" fontId="3" fillId="3" borderId="21" xfId="0" applyFont="1" applyFill="1" applyBorder="1" applyAlignment="1">
      <alignment vertical="center"/>
    </xf>
    <xf numFmtId="0" fontId="3" fillId="3" borderId="47" xfId="0" applyFont="1" applyFill="1" applyBorder="1" applyAlignment="1">
      <alignment vertical="center"/>
    </xf>
    <xf numFmtId="0" fontId="3" fillId="0" borderId="0" xfId="0" applyFont="1" applyAlignment="1">
      <alignment vertical="center"/>
    </xf>
    <xf numFmtId="0" fontId="32" fillId="3" borderId="0" xfId="0" applyFont="1" applyFill="1" applyAlignment="1">
      <alignment vertical="top" wrapText="1"/>
    </xf>
    <xf numFmtId="9" fontId="3" fillId="0" borderId="0" xfId="0" applyNumberFormat="1" applyFont="1" applyAlignment="1">
      <alignment vertical="center"/>
    </xf>
    <xf numFmtId="0" fontId="61" fillId="0" borderId="9" xfId="0" applyFont="1" applyBorder="1" applyAlignment="1">
      <alignment horizontal="right" vertical="center" wrapText="1"/>
    </xf>
    <xf numFmtId="0" fontId="61" fillId="0" borderId="10" xfId="0" applyFont="1" applyBorder="1" applyAlignment="1">
      <alignment horizontal="right" vertical="center" wrapText="1"/>
    </xf>
    <xf numFmtId="0" fontId="69" fillId="0" borderId="10" xfId="0" applyFont="1" applyBorder="1" applyAlignment="1">
      <alignment horizontal="right" vertical="center" wrapText="1"/>
    </xf>
    <xf numFmtId="0" fontId="61" fillId="0" borderId="4" xfId="0" applyFont="1" applyBorder="1" applyAlignment="1">
      <alignment horizontal="right" vertical="center" wrapText="1"/>
    </xf>
    <xf numFmtId="0" fontId="69" fillId="0" borderId="0" xfId="0" applyFont="1" applyAlignment="1">
      <alignment horizontal="right" vertical="center" wrapText="1"/>
    </xf>
    <xf numFmtId="0" fontId="61" fillId="0" borderId="0" xfId="0" applyFont="1" applyAlignment="1">
      <alignment horizontal="right" vertical="center" wrapText="1"/>
    </xf>
    <xf numFmtId="0" fontId="31" fillId="2" borderId="1" xfId="0" applyFont="1" applyFill="1" applyBorder="1" applyAlignment="1">
      <alignment vertical="center" wrapText="1"/>
    </xf>
    <xf numFmtId="0" fontId="31" fillId="2" borderId="0" xfId="0" applyFont="1" applyFill="1" applyAlignment="1">
      <alignment vertical="center"/>
    </xf>
    <xf numFmtId="0" fontId="32" fillId="4" borderId="0" xfId="0" applyFont="1" applyFill="1" applyAlignment="1">
      <alignment horizontal="right" vertical="center" wrapText="1"/>
    </xf>
    <xf numFmtId="0" fontId="32" fillId="4" borderId="34" xfId="0" applyFont="1" applyFill="1" applyBorder="1" applyAlignment="1">
      <alignment horizontal="right" vertical="center" wrapText="1"/>
    </xf>
    <xf numFmtId="0" fontId="32" fillId="4" borderId="0" xfId="0" applyFont="1" applyFill="1" applyAlignment="1">
      <alignment horizontal="right" vertical="center"/>
    </xf>
    <xf numFmtId="0" fontId="32" fillId="4" borderId="34" xfId="0" applyFont="1" applyFill="1" applyBorder="1" applyAlignment="1">
      <alignment horizontal="right" vertical="center"/>
    </xf>
    <xf numFmtId="0" fontId="32" fillId="4" borderId="48" xfId="0" applyFont="1" applyFill="1" applyBorder="1" applyAlignment="1">
      <alignment horizontal="right" vertical="center"/>
    </xf>
    <xf numFmtId="0" fontId="32" fillId="3" borderId="19" xfId="0" applyFont="1" applyFill="1" applyBorder="1" applyAlignment="1">
      <alignment vertical="center" wrapText="1"/>
    </xf>
    <xf numFmtId="9" fontId="3" fillId="3" borderId="3" xfId="0" applyNumberFormat="1" applyFont="1" applyFill="1" applyBorder="1" applyAlignment="1" applyProtection="1">
      <alignment horizontal="right" vertical="center"/>
      <protection locked="0"/>
    </xf>
    <xf numFmtId="9" fontId="3" fillId="3" borderId="19" xfId="0" applyNumberFormat="1" applyFont="1" applyFill="1" applyBorder="1" applyAlignment="1" applyProtection="1">
      <alignment horizontal="right" vertical="center"/>
      <protection locked="0"/>
    </xf>
    <xf numFmtId="9" fontId="3" fillId="3" borderId="46" xfId="0" applyNumberFormat="1" applyFont="1" applyFill="1" applyBorder="1" applyAlignment="1" applyProtection="1">
      <alignment horizontal="right" vertical="center"/>
      <protection locked="0"/>
    </xf>
    <xf numFmtId="9" fontId="3" fillId="0" borderId="3" xfId="0" applyNumberFormat="1" applyFont="1" applyBorder="1" applyAlignment="1" applyProtection="1">
      <alignment horizontal="right" vertical="center"/>
      <protection locked="0"/>
    </xf>
    <xf numFmtId="0" fontId="32" fillId="3" borderId="20" xfId="0" applyFont="1" applyFill="1" applyBorder="1" applyAlignment="1">
      <alignment vertical="center" wrapText="1"/>
    </xf>
    <xf numFmtId="9" fontId="3" fillId="3" borderId="2" xfId="0" applyNumberFormat="1" applyFont="1" applyFill="1" applyBorder="1" applyAlignment="1" applyProtection="1">
      <alignment horizontal="right" vertical="center"/>
      <protection locked="0"/>
    </xf>
    <xf numFmtId="9" fontId="3" fillId="3" borderId="20" xfId="0" applyNumberFormat="1" applyFont="1" applyFill="1" applyBorder="1" applyAlignment="1" applyProtection="1">
      <alignment horizontal="right" vertical="center"/>
      <protection locked="0"/>
    </xf>
    <xf numFmtId="9" fontId="3" fillId="3" borderId="49" xfId="0" applyNumberFormat="1" applyFont="1" applyFill="1" applyBorder="1" applyAlignment="1" applyProtection="1">
      <alignment horizontal="right" vertical="center"/>
      <protection locked="0"/>
    </xf>
    <xf numFmtId="9" fontId="3" fillId="3" borderId="4" xfId="0" applyNumberFormat="1" applyFont="1" applyFill="1" applyBorder="1" applyAlignment="1" applyProtection="1">
      <alignment horizontal="right" vertical="center"/>
      <protection locked="0"/>
    </xf>
    <xf numFmtId="9" fontId="3" fillId="3" borderId="21" xfId="0" applyNumberFormat="1" applyFont="1" applyFill="1" applyBorder="1" applyAlignment="1" applyProtection="1">
      <alignment horizontal="right" vertical="center"/>
      <protection locked="0"/>
    </xf>
    <xf numFmtId="9" fontId="3" fillId="3" borderId="47" xfId="0" applyNumberFormat="1" applyFont="1" applyFill="1" applyBorder="1" applyAlignment="1" applyProtection="1">
      <alignment horizontal="right" vertical="center"/>
      <protection locked="0"/>
    </xf>
    <xf numFmtId="0" fontId="32" fillId="0" borderId="0" xfId="0" applyFont="1" applyAlignment="1">
      <alignment horizontal="right" vertical="center" wrapText="1"/>
    </xf>
    <xf numFmtId="0" fontId="32" fillId="0" borderId="0" xfId="0" applyFont="1" applyAlignment="1">
      <alignment vertical="center" wrapText="1"/>
    </xf>
    <xf numFmtId="9" fontId="3"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9" fontId="55" fillId="3" borderId="3" xfId="0" applyNumberFormat="1" applyFont="1" applyFill="1" applyBorder="1" applyAlignment="1">
      <alignment horizontal="right" vertical="center"/>
    </xf>
    <xf numFmtId="9" fontId="55" fillId="3" borderId="19" xfId="0" applyNumberFormat="1" applyFont="1" applyFill="1" applyBorder="1" applyAlignment="1">
      <alignment horizontal="right" vertical="center"/>
    </xf>
    <xf numFmtId="9" fontId="55" fillId="3" borderId="46" xfId="0" applyNumberFormat="1" applyFont="1" applyFill="1" applyBorder="1" applyAlignment="1">
      <alignment horizontal="right" vertical="center"/>
    </xf>
    <xf numFmtId="9" fontId="55" fillId="3" borderId="2" xfId="0" applyNumberFormat="1" applyFont="1" applyFill="1" applyBorder="1" applyAlignment="1">
      <alignment horizontal="right" vertical="center"/>
    </xf>
    <xf numFmtId="9" fontId="55" fillId="3" borderId="20" xfId="0" applyNumberFormat="1" applyFont="1" applyFill="1" applyBorder="1" applyAlignment="1">
      <alignment horizontal="right" vertical="center"/>
    </xf>
    <xf numFmtId="9" fontId="55" fillId="3" borderId="49" xfId="0" applyNumberFormat="1" applyFont="1" applyFill="1" applyBorder="1" applyAlignment="1">
      <alignment horizontal="right" vertical="center"/>
    </xf>
    <xf numFmtId="9" fontId="3" fillId="0" borderId="4" xfId="0" applyNumberFormat="1" applyFont="1" applyBorder="1" applyAlignment="1" applyProtection="1">
      <alignment horizontal="right" vertical="center"/>
      <protection locked="0"/>
    </xf>
    <xf numFmtId="9" fontId="3" fillId="0" borderId="33" xfId="0" applyNumberFormat="1" applyFont="1" applyBorder="1" applyAlignment="1" applyProtection="1">
      <alignment horizontal="right" vertical="center"/>
      <protection locked="0"/>
    </xf>
    <xf numFmtId="9" fontId="3" fillId="3" borderId="0" xfId="0" applyNumberFormat="1" applyFont="1" applyFill="1" applyAlignment="1">
      <alignment horizontal="left" vertical="top" wrapText="1"/>
    </xf>
    <xf numFmtId="0" fontId="69" fillId="0" borderId="3" xfId="0" applyFont="1" applyBorder="1" applyAlignment="1">
      <alignment horizontal="left" vertical="center" wrapText="1"/>
    </xf>
    <xf numFmtId="0" fontId="69" fillId="0" borderId="2" xfId="0" applyFont="1" applyBorder="1" applyAlignment="1">
      <alignment horizontal="left" vertical="center" wrapText="1"/>
    </xf>
    <xf numFmtId="0" fontId="61" fillId="0" borderId="3" xfId="0" applyFont="1" applyBorder="1" applyAlignment="1">
      <alignment horizontal="center" vertical="center" wrapText="1"/>
    </xf>
    <xf numFmtId="0" fontId="61" fillId="0" borderId="2" xfId="0" applyFont="1" applyBorder="1" applyAlignment="1">
      <alignment horizontal="center" vertical="center" wrapText="1"/>
    </xf>
    <xf numFmtId="0" fontId="61" fillId="0" borderId="9" xfId="0" applyFont="1" applyBorder="1" applyAlignment="1">
      <alignment horizontal="center" vertical="center" wrapText="1"/>
    </xf>
    <xf numFmtId="0" fontId="61" fillId="0" borderId="10" xfId="0" applyFont="1" applyBorder="1" applyAlignment="1">
      <alignment horizontal="center" vertical="center" wrapText="1"/>
    </xf>
    <xf numFmtId="0" fontId="69" fillId="0" borderId="10" xfId="0" applyFont="1" applyBorder="1" applyAlignment="1">
      <alignment horizontal="center" vertical="center" wrapText="1"/>
    </xf>
    <xf numFmtId="0" fontId="61" fillId="0" borderId="4" xfId="0" applyFont="1" applyBorder="1" applyAlignment="1">
      <alignment horizontal="center" vertical="center" wrapText="1"/>
    </xf>
    <xf numFmtId="0" fontId="32" fillId="3" borderId="19" xfId="0" applyFont="1" applyFill="1" applyBorder="1" applyAlignment="1">
      <alignment horizontal="left" vertical="center" wrapText="1"/>
    </xf>
    <xf numFmtId="0" fontId="32" fillId="3" borderId="20" xfId="0" applyFont="1" applyFill="1" applyBorder="1" applyAlignment="1">
      <alignment horizontal="left" vertical="center" wrapText="1"/>
    </xf>
    <xf numFmtId="0" fontId="32" fillId="3" borderId="21" xfId="0" applyFont="1" applyFill="1" applyBorder="1" applyAlignment="1">
      <alignment horizontal="left" vertical="center" wrapText="1"/>
    </xf>
    <xf numFmtId="0" fontId="37" fillId="0" borderId="5" xfId="0" applyFont="1" applyBorder="1" applyAlignment="1">
      <alignment vertical="center"/>
    </xf>
    <xf numFmtId="0" fontId="32" fillId="4" borderId="0" xfId="0" applyFont="1" applyFill="1" applyAlignment="1">
      <alignment horizontal="left" wrapText="1"/>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31" fillId="2" borderId="6" xfId="0" applyFont="1" applyFill="1" applyBorder="1" applyAlignment="1">
      <alignment horizontal="center" wrapText="1"/>
    </xf>
    <xf numFmtId="0" fontId="31" fillId="2" borderId="0" xfId="3" applyNumberFormat="1" applyFont="1" applyFill="1" applyAlignment="1">
      <alignment horizontal="center" wrapText="1"/>
    </xf>
    <xf numFmtId="0" fontId="73" fillId="0" borderId="5" xfId="0" applyFont="1" applyBorder="1" applyAlignment="1">
      <alignment vertical="center"/>
    </xf>
    <xf numFmtId="0" fontId="60" fillId="2" borderId="0" xfId="3" applyNumberFormat="1" applyFont="1" applyFill="1" applyAlignment="1">
      <alignment vertical="center"/>
    </xf>
    <xf numFmtId="165" fontId="2" fillId="0" borderId="3" xfId="1" applyNumberFormat="1" applyFont="1" applyBorder="1" applyAlignment="1">
      <alignment vertical="center"/>
    </xf>
    <xf numFmtId="0" fontId="2" fillId="0" borderId="50" xfId="3" applyNumberFormat="1" applyFont="1" applyBorder="1" applyAlignment="1">
      <alignment vertical="center"/>
    </xf>
    <xf numFmtId="0" fontId="2" fillId="0" borderId="51" xfId="3" applyNumberFormat="1" applyFont="1" applyBorder="1" applyAlignment="1">
      <alignment vertical="center"/>
    </xf>
    <xf numFmtId="0" fontId="2" fillId="0" borderId="2" xfId="3" applyNumberFormat="1" applyFont="1" applyBorder="1" applyAlignment="1">
      <alignment vertical="center"/>
    </xf>
    <xf numFmtId="166" fontId="41" fillId="0" borderId="2" xfId="3" applyNumberFormat="1" applyFont="1" applyBorder="1" applyAlignment="1">
      <alignment vertical="center"/>
    </xf>
    <xf numFmtId="166" fontId="41" fillId="0" borderId="4" xfId="3" applyNumberFormat="1" applyFont="1" applyBorder="1" applyAlignment="1">
      <alignment vertical="center"/>
    </xf>
    <xf numFmtId="166" fontId="2" fillId="0" borderId="4" xfId="3" applyNumberFormat="1" applyFont="1" applyBorder="1" applyAlignment="1">
      <alignment vertical="center"/>
    </xf>
    <xf numFmtId="0" fontId="2" fillId="0" borderId="4" xfId="3" applyNumberFormat="1" applyFont="1" applyBorder="1" applyAlignment="1">
      <alignment vertical="center"/>
    </xf>
    <xf numFmtId="0" fontId="2" fillId="0" borderId="33" xfId="3" applyNumberFormat="1" applyFont="1" applyBorder="1" applyAlignment="1">
      <alignment vertical="center"/>
    </xf>
    <xf numFmtId="0" fontId="60" fillId="2" borderId="3" xfId="3" applyNumberFormat="1" applyFont="1" applyFill="1" applyBorder="1" applyAlignment="1">
      <alignment horizontal="right" vertical="center"/>
    </xf>
    <xf numFmtId="0" fontId="60" fillId="2" borderId="3" xfId="3" applyNumberFormat="1" applyFont="1" applyFill="1" applyBorder="1" applyAlignment="1">
      <alignment horizontal="right" vertical="center" wrapText="1"/>
    </xf>
    <xf numFmtId="166" fontId="2" fillId="0" borderId="4" xfId="3" applyNumberFormat="1" applyFont="1" applyBorder="1" applyAlignment="1">
      <alignment horizontal="right" vertical="center"/>
    </xf>
    <xf numFmtId="166" fontId="2" fillId="0" borderId="3" xfId="3" applyNumberFormat="1" applyFont="1" applyBorder="1" applyAlignment="1">
      <alignment horizontal="right" vertical="center" wrapText="1"/>
    </xf>
    <xf numFmtId="166" fontId="2" fillId="0" borderId="4" xfId="3" applyNumberFormat="1" applyFont="1" applyBorder="1" applyAlignment="1">
      <alignment horizontal="right" vertical="center" wrapText="1"/>
    </xf>
    <xf numFmtId="9" fontId="39" fillId="0" borderId="0" xfId="1" applyFont="1"/>
    <xf numFmtId="9" fontId="2" fillId="0" borderId="2" xfId="1" applyFont="1" applyBorder="1" applyAlignment="1">
      <alignment horizontal="right" vertical="center"/>
    </xf>
    <xf numFmtId="166" fontId="2" fillId="0" borderId="2" xfId="3" applyNumberFormat="1" applyFont="1" applyBorder="1" applyAlignment="1">
      <alignment horizontal="right" vertical="center" wrapText="1"/>
    </xf>
    <xf numFmtId="9" fontId="2" fillId="0" borderId="4" xfId="1" applyFont="1" applyBorder="1" applyAlignment="1">
      <alignment horizontal="right" vertical="center"/>
    </xf>
    <xf numFmtId="0" fontId="74" fillId="2" borderId="0" xfId="0" applyFont="1" applyFill="1" applyAlignment="1">
      <alignment horizontal="right" vertical="center" wrapText="1"/>
    </xf>
    <xf numFmtId="0" fontId="74" fillId="2" borderId="0" xfId="0" applyFont="1" applyFill="1" applyAlignment="1">
      <alignment horizontal="center" vertical="center" wrapText="1"/>
    </xf>
    <xf numFmtId="9" fontId="2" fillId="0" borderId="0" xfId="1" applyFont="1" applyAlignment="1">
      <alignment horizontal="right" vertical="center"/>
    </xf>
    <xf numFmtId="0" fontId="43" fillId="0" borderId="0" xfId="0" applyFont="1" applyAlignment="1">
      <alignment horizontal="right" vertical="center"/>
    </xf>
    <xf numFmtId="166" fontId="2" fillId="0" borderId="0" xfId="3" applyNumberFormat="1" applyFont="1" applyAlignment="1">
      <alignment horizontal="right" vertical="center" wrapText="1"/>
    </xf>
    <xf numFmtId="0" fontId="63" fillId="0" borderId="0" xfId="3" applyNumberFormat="1" applyFont="1" applyAlignment="1">
      <alignment vertical="center"/>
    </xf>
    <xf numFmtId="9" fontId="2" fillId="0" borderId="3" xfId="3" applyNumberFormat="1" applyFont="1" applyBorder="1" applyAlignment="1">
      <alignment horizontal="right" vertical="center"/>
    </xf>
    <xf numFmtId="165" fontId="2" fillId="0" borderId="0" xfId="1" applyNumberFormat="1" applyFont="1" applyAlignment="1">
      <alignment vertical="center"/>
    </xf>
    <xf numFmtId="0" fontId="2" fillId="0" borderId="0" xfId="3" applyNumberFormat="1" applyFont="1"/>
    <xf numFmtId="0" fontId="2" fillId="0" borderId="0" xfId="3" applyNumberFormat="1" applyFont="1" applyAlignment="1">
      <alignment vertical="center" wrapText="1"/>
    </xf>
    <xf numFmtId="166" fontId="41" fillId="0" borderId="0" xfId="3" applyNumberFormat="1" applyFont="1" applyAlignment="1">
      <alignment horizontal="right" vertical="center"/>
    </xf>
    <xf numFmtId="0" fontId="2" fillId="0" borderId="0" xfId="3" applyNumberFormat="1" applyFont="1" applyAlignment="1">
      <alignment vertical="center"/>
    </xf>
    <xf numFmtId="166" fontId="2" fillId="0" borderId="0" xfId="3" applyNumberFormat="1" applyFont="1"/>
    <xf numFmtId="166" fontId="2" fillId="0" borderId="0" xfId="3" applyNumberFormat="1" applyFont="1" applyAlignment="1">
      <alignment horizontal="center"/>
    </xf>
    <xf numFmtId="9" fontId="2" fillId="0" borderId="0" xfId="1" applyFont="1"/>
    <xf numFmtId="0" fontId="38" fillId="0" borderId="0" xfId="3" applyNumberFormat="1" applyFont="1" applyAlignment="1">
      <alignment horizontal="right" vertical="center" wrapText="1"/>
    </xf>
    <xf numFmtId="165" fontId="2" fillId="0" borderId="0" xfId="1" applyNumberFormat="1" applyFont="1"/>
    <xf numFmtId="166" fontId="2" fillId="0" borderId="0" xfId="3" applyNumberFormat="1" applyFont="1" applyAlignment="1">
      <alignment wrapText="1"/>
    </xf>
    <xf numFmtId="9" fontId="2" fillId="0" borderId="0" xfId="3" applyNumberFormat="1" applyFont="1"/>
    <xf numFmtId="0" fontId="43" fillId="0" borderId="3" xfId="3" applyNumberFormat="1" applyFont="1" applyBorder="1" applyAlignment="1">
      <alignment horizontal="left" vertical="center"/>
    </xf>
    <xf numFmtId="0" fontId="43" fillId="0" borderId="2" xfId="3" applyNumberFormat="1" applyFont="1" applyBorder="1" applyAlignment="1">
      <alignment horizontal="left" vertical="center"/>
    </xf>
    <xf numFmtId="0" fontId="43" fillId="0" borderId="2" xfId="3" applyNumberFormat="1" applyFont="1" applyBorder="1" applyAlignment="1">
      <alignment horizontal="left" vertical="center" wrapText="1"/>
    </xf>
    <xf numFmtId="0" fontId="43" fillId="0" borderId="4" xfId="3" applyNumberFormat="1" applyFont="1" applyBorder="1" applyAlignment="1">
      <alignment horizontal="left" vertical="center" wrapText="1"/>
    </xf>
    <xf numFmtId="0" fontId="60" fillId="2" borderId="0" xfId="3" applyNumberFormat="1" applyFont="1" applyFill="1" applyAlignment="1">
      <alignment horizontal="right" wrapText="1"/>
    </xf>
    <xf numFmtId="0" fontId="60" fillId="2" borderId="0" xfId="0" applyFont="1" applyFill="1"/>
    <xf numFmtId="0" fontId="60" fillId="2" borderId="0" xfId="3" applyNumberFormat="1" applyFont="1" applyFill="1" applyAlignment="1"/>
    <xf numFmtId="0" fontId="43" fillId="0" borderId="4" xfId="3" applyNumberFormat="1" applyFont="1" applyBorder="1" applyAlignment="1">
      <alignment horizontal="left" vertical="center"/>
    </xf>
    <xf numFmtId="0" fontId="38" fillId="0" borderId="2" xfId="3" applyNumberFormat="1" applyFont="1" applyBorder="1" applyAlignment="1">
      <alignment horizontal="left" vertical="center" wrapText="1"/>
    </xf>
    <xf numFmtId="0" fontId="38" fillId="0" borderId="4" xfId="3" applyNumberFormat="1" applyFont="1" applyBorder="1" applyAlignment="1">
      <alignment horizontal="left" vertical="center" wrapText="1"/>
    </xf>
    <xf numFmtId="0" fontId="60" fillId="2" borderId="3" xfId="3" applyNumberFormat="1" applyFont="1" applyFill="1" applyBorder="1" applyAlignment="1">
      <alignment horizontal="right" wrapText="1"/>
    </xf>
    <xf numFmtId="0" fontId="60" fillId="2" borderId="3" xfId="3" applyNumberFormat="1" applyFont="1" applyFill="1" applyBorder="1" applyAlignment="1">
      <alignment horizontal="center" wrapText="1"/>
    </xf>
    <xf numFmtId="0" fontId="60" fillId="2" borderId="0" xfId="3" applyNumberFormat="1" applyFont="1" applyFill="1" applyAlignment="1">
      <alignment horizontal="left" wrapText="1"/>
    </xf>
    <xf numFmtId="0" fontId="60" fillId="2" borderId="0" xfId="3" applyNumberFormat="1" applyFont="1" applyFill="1" applyAlignment="1">
      <alignment horizontal="center" wrapText="1"/>
    </xf>
    <xf numFmtId="0" fontId="63" fillId="0" borderId="3" xfId="3" applyNumberFormat="1" applyFont="1" applyBorder="1" applyAlignment="1">
      <alignment horizontal="left" vertical="center" wrapText="1"/>
    </xf>
    <xf numFmtId="0" fontId="63" fillId="0" borderId="2" xfId="3" applyNumberFormat="1" applyFont="1" applyBorder="1" applyAlignment="1">
      <alignment horizontal="left" vertical="center" wrapText="1"/>
    </xf>
    <xf numFmtId="0" fontId="63" fillId="0" borderId="4" xfId="3" applyNumberFormat="1" applyFont="1" applyBorder="1" applyAlignment="1">
      <alignment horizontal="left" vertical="center" wrapText="1"/>
    </xf>
    <xf numFmtId="0" fontId="63" fillId="0" borderId="4" xfId="3" applyNumberFormat="1" applyFont="1" applyBorder="1" applyAlignment="1">
      <alignment horizontal="left" vertical="center"/>
    </xf>
    <xf numFmtId="0" fontId="60" fillId="2" borderId="0" xfId="3" applyNumberFormat="1" applyFont="1" applyFill="1" applyAlignment="1">
      <alignment horizontal="right" vertical="top" wrapText="1"/>
    </xf>
    <xf numFmtId="0" fontId="2" fillId="9" borderId="0" xfId="0" applyFont="1" applyFill="1" applyAlignment="1">
      <alignment horizontal="center" vertical="center" wrapText="1"/>
    </xf>
    <xf numFmtId="0" fontId="43" fillId="0" borderId="0" xfId="0" applyFont="1"/>
    <xf numFmtId="0" fontId="2" fillId="0" borderId="0" xfId="0" applyFont="1" applyAlignment="1">
      <alignment wrapText="1"/>
    </xf>
    <xf numFmtId="0" fontId="3" fillId="0" borderId="0" xfId="0" applyFont="1" applyAlignment="1">
      <alignment wrapText="1"/>
    </xf>
    <xf numFmtId="0" fontId="60" fillId="0" borderId="6" xfId="0" applyFont="1" applyBorder="1" applyAlignment="1">
      <alignment horizontal="center" vertical="center" wrapText="1"/>
    </xf>
    <xf numFmtId="0" fontId="60" fillId="2" borderId="3" xfId="3" applyNumberFormat="1" applyFont="1" applyFill="1" applyBorder="1" applyAlignment="1">
      <alignment horizontal="right" vertical="top" wrapText="1"/>
    </xf>
    <xf numFmtId="0" fontId="31" fillId="2" borderId="3" xfId="3" applyNumberFormat="1" applyFont="1" applyFill="1" applyBorder="1" applyAlignment="1">
      <alignment horizontal="right" vertical="top" wrapText="1"/>
    </xf>
    <xf numFmtId="0" fontId="31" fillId="2" borderId="3" xfId="0" applyFont="1" applyFill="1" applyBorder="1" applyAlignment="1">
      <alignment vertical="top"/>
    </xf>
    <xf numFmtId="9" fontId="3" fillId="0" borderId="2" xfId="3" applyNumberFormat="1" applyFont="1" applyBorder="1" applyAlignment="1">
      <alignment vertical="center"/>
    </xf>
    <xf numFmtId="166" fontId="3" fillId="0" borderId="4" xfId="3" applyNumberFormat="1" applyFont="1" applyBorder="1" applyAlignment="1">
      <alignment vertical="center"/>
    </xf>
    <xf numFmtId="9" fontId="3" fillId="0" borderId="4" xfId="3" applyNumberFormat="1" applyFont="1" applyBorder="1" applyAlignment="1">
      <alignment vertical="center"/>
    </xf>
    <xf numFmtId="0" fontId="31" fillId="2" borderId="3" xfId="0" applyFont="1" applyFill="1" applyBorder="1"/>
    <xf numFmtId="0" fontId="31" fillId="2" borderId="3" xfId="3" applyNumberFormat="1" applyFont="1" applyFill="1" applyBorder="1" applyAlignment="1">
      <alignment horizontal="center" wrapText="1"/>
    </xf>
    <xf numFmtId="0" fontId="69" fillId="0" borderId="2" xfId="3" applyNumberFormat="1" applyFont="1" applyBorder="1" applyAlignment="1">
      <alignment horizontal="left" vertical="center" wrapText="1"/>
    </xf>
    <xf numFmtId="0" fontId="69" fillId="0" borderId="4" xfId="3" applyNumberFormat="1" applyFont="1" applyBorder="1" applyAlignment="1">
      <alignment horizontal="left" vertical="center" wrapText="1"/>
    </xf>
    <xf numFmtId="0" fontId="69" fillId="0" borderId="4" xfId="3" applyNumberFormat="1" applyFont="1" applyBorder="1" applyAlignment="1">
      <alignment horizontal="left" vertical="center"/>
    </xf>
    <xf numFmtId="166" fontId="3" fillId="0" borderId="0" xfId="3" applyNumberFormat="1" applyFont="1" applyAlignment="1">
      <alignment horizontal="right" vertical="center" wrapText="1"/>
    </xf>
    <xf numFmtId="0" fontId="69" fillId="0" borderId="0" xfId="3" applyNumberFormat="1" applyFont="1" applyAlignment="1">
      <alignment horizontal="left" vertical="center" wrapText="1"/>
    </xf>
    <xf numFmtId="0" fontId="32" fillId="0" borderId="0" xfId="0" applyFont="1" applyAlignment="1">
      <alignment vertical="center"/>
    </xf>
    <xf numFmtId="0" fontId="31" fillId="2" borderId="3" xfId="3" applyNumberFormat="1" applyFont="1" applyFill="1" applyBorder="1" applyAlignment="1">
      <alignment horizontal="center" vertical="center" wrapText="1"/>
    </xf>
    <xf numFmtId="0" fontId="43" fillId="0" borderId="0" xfId="0" applyFont="1" applyAlignment="1">
      <alignment vertical="center"/>
    </xf>
    <xf numFmtId="0" fontId="51" fillId="2" borderId="52" xfId="0" applyFont="1" applyFill="1" applyBorder="1" applyAlignment="1">
      <alignment vertical="center" wrapText="1"/>
    </xf>
    <xf numFmtId="0" fontId="60" fillId="2" borderId="53" xfId="0" applyFont="1" applyFill="1" applyBorder="1" applyAlignment="1">
      <alignment vertical="center" wrapText="1"/>
    </xf>
    <xf numFmtId="0" fontId="51" fillId="2" borderId="0" xfId="0" applyFont="1" applyFill="1"/>
    <xf numFmtId="166" fontId="2" fillId="0" borderId="3" xfId="3" applyNumberFormat="1" applyFont="1" applyBorder="1" applyAlignment="1">
      <alignment vertical="center" wrapText="1"/>
    </xf>
    <xf numFmtId="0" fontId="2" fillId="0" borderId="3" xfId="0" applyFont="1" applyBorder="1"/>
    <xf numFmtId="166" fontId="2" fillId="0" borderId="2" xfId="3" applyNumberFormat="1" applyFont="1" applyBorder="1" applyAlignment="1">
      <alignment vertical="center" wrapText="1"/>
    </xf>
    <xf numFmtId="49" fontId="2" fillId="0" borderId="2" xfId="0" applyNumberFormat="1" applyFont="1" applyBorder="1" applyAlignment="1">
      <alignment vertical="center" wrapText="1"/>
    </xf>
    <xf numFmtId="0" fontId="2" fillId="0" borderId="2" xfId="0" applyFont="1" applyBorder="1"/>
    <xf numFmtId="166" fontId="2" fillId="0" borderId="4" xfId="3" applyNumberFormat="1" applyFont="1" applyBorder="1" applyAlignment="1">
      <alignment vertical="center" wrapText="1"/>
    </xf>
    <xf numFmtId="49" fontId="2" fillId="0" borderId="4" xfId="0" applyNumberFormat="1" applyFont="1" applyBorder="1" applyAlignment="1">
      <alignment vertical="center" wrapText="1"/>
    </xf>
    <xf numFmtId="166" fontId="2" fillId="0" borderId="0" xfId="3" applyNumberFormat="1" applyFont="1" applyAlignment="1">
      <alignment vertical="center" wrapText="1"/>
    </xf>
    <xf numFmtId="49" fontId="2" fillId="0" borderId="0" xfId="0" applyNumberFormat="1" applyFont="1" applyAlignment="1">
      <alignment horizontal="center" vertical="center" wrapText="1"/>
    </xf>
    <xf numFmtId="0" fontId="43" fillId="4" borderId="0" xfId="0" applyFont="1" applyFill="1" applyAlignment="1">
      <alignment vertical="top"/>
    </xf>
    <xf numFmtId="3" fontId="2" fillId="0" borderId="36" xfId="0" applyNumberFormat="1" applyFont="1" applyBorder="1" applyAlignment="1">
      <alignment vertical="center"/>
    </xf>
    <xf numFmtId="165" fontId="2" fillId="0" borderId="2" xfId="0" applyNumberFormat="1" applyFont="1" applyBorder="1" applyAlignment="1">
      <alignment vertical="center"/>
    </xf>
    <xf numFmtId="165" fontId="2" fillId="0" borderId="20" xfId="0" applyNumberFormat="1" applyFont="1" applyBorder="1" applyAlignment="1">
      <alignment vertical="center"/>
    </xf>
    <xf numFmtId="0" fontId="2" fillId="0" borderId="37" xfId="0" applyFont="1" applyBorder="1" applyAlignment="1">
      <alignment horizontal="right" vertical="center"/>
    </xf>
    <xf numFmtId="3" fontId="2" fillId="0" borderId="2" xfId="0" applyNumberFormat="1" applyFont="1" applyBorder="1" applyAlignment="1">
      <alignment horizontal="right" vertical="center"/>
    </xf>
    <xf numFmtId="165" fontId="2" fillId="0" borderId="20" xfId="1" applyNumberFormat="1" applyFont="1" applyBorder="1" applyAlignment="1">
      <alignment vertical="center"/>
    </xf>
    <xf numFmtId="3" fontId="2" fillId="0" borderId="37" xfId="0" applyNumberFormat="1" applyFont="1" applyBorder="1" applyAlignment="1">
      <alignment vertical="center"/>
    </xf>
    <xf numFmtId="165" fontId="2" fillId="0" borderId="2" xfId="1" applyNumberFormat="1" applyFont="1" applyBorder="1" applyAlignment="1">
      <alignment vertical="center"/>
    </xf>
    <xf numFmtId="0" fontId="60" fillId="2" borderId="3" xfId="0" applyFont="1" applyFill="1" applyBorder="1" applyAlignment="1">
      <alignment vertical="center" wrapText="1"/>
    </xf>
    <xf numFmtId="0" fontId="51" fillId="2" borderId="3" xfId="0" applyFont="1" applyFill="1" applyBorder="1"/>
    <xf numFmtId="0" fontId="43" fillId="4" borderId="2" xfId="0" applyFont="1" applyFill="1" applyBorder="1" applyAlignment="1">
      <alignment vertical="center"/>
    </xf>
    <xf numFmtId="0" fontId="43" fillId="4" borderId="20" xfId="0" applyFont="1" applyFill="1" applyBorder="1" applyAlignment="1">
      <alignment vertical="center"/>
    </xf>
    <xf numFmtId="0" fontId="43" fillId="4" borderId="37" xfId="0" applyFont="1" applyFill="1" applyBorder="1" applyAlignment="1">
      <alignment vertical="center"/>
    </xf>
    <xf numFmtId="0" fontId="2" fillId="4" borderId="2" xfId="0" applyFont="1" applyFill="1" applyBorder="1"/>
    <xf numFmtId="0" fontId="43" fillId="0" borderId="2" xfId="0" applyFont="1" applyBorder="1" applyAlignment="1">
      <alignment vertical="center" wrapText="1"/>
    </xf>
    <xf numFmtId="0" fontId="2" fillId="0" borderId="20" xfId="0" applyFont="1" applyBorder="1" applyAlignment="1">
      <alignment vertical="center" wrapText="1"/>
    </xf>
    <xf numFmtId="0" fontId="2" fillId="0" borderId="37" xfId="0" applyFont="1" applyBorder="1" applyAlignment="1" applyProtection="1">
      <alignment vertical="center"/>
      <protection locked="0"/>
    </xf>
    <xf numFmtId="0" fontId="2" fillId="0" borderId="20" xfId="0" applyFont="1" applyBorder="1" applyAlignment="1" applyProtection="1">
      <alignment vertical="center"/>
      <protection locked="0"/>
    </xf>
    <xf numFmtId="0" fontId="2" fillId="0" borderId="2" xfId="0" applyFont="1" applyBorder="1" applyAlignment="1" applyProtection="1">
      <alignment vertical="center"/>
      <protection locked="0"/>
    </xf>
    <xf numFmtId="0" fontId="2" fillId="0" borderId="38" xfId="0" applyFont="1" applyBorder="1" applyAlignment="1" applyProtection="1">
      <alignment vertical="center"/>
      <protection locked="0"/>
    </xf>
    <xf numFmtId="0" fontId="2" fillId="0" borderId="21" xfId="0" applyFont="1" applyBorder="1" applyAlignment="1" applyProtection="1">
      <alignment vertical="center"/>
      <protection locked="0"/>
    </xf>
    <xf numFmtId="0" fontId="2" fillId="0" borderId="21" xfId="0" applyFont="1" applyBorder="1" applyAlignment="1" applyProtection="1">
      <alignment horizontal="right" vertical="center"/>
      <protection locked="0"/>
    </xf>
    <xf numFmtId="0" fontId="2" fillId="0" borderId="38" xfId="0" applyFont="1" applyBorder="1" applyAlignment="1" applyProtection="1">
      <alignment horizontal="right" vertical="center"/>
      <protection locked="0"/>
    </xf>
    <xf numFmtId="0" fontId="2" fillId="0" borderId="4" xfId="0" applyFont="1" applyBorder="1" applyAlignment="1" applyProtection="1">
      <alignment horizontal="right" vertical="center"/>
      <protection locked="0"/>
    </xf>
    <xf numFmtId="0" fontId="60" fillId="0" borderId="0" xfId="0" applyFont="1" applyAlignment="1">
      <alignment horizontal="center" vertical="center"/>
    </xf>
    <xf numFmtId="3" fontId="2" fillId="0" borderId="3" xfId="0" applyNumberFormat="1" applyFont="1" applyBorder="1" applyAlignment="1" applyProtection="1">
      <alignment vertical="center"/>
      <protection locked="0"/>
    </xf>
    <xf numFmtId="3" fontId="2" fillId="0" borderId="19" xfId="0" applyNumberFormat="1" applyFont="1" applyBorder="1" applyAlignment="1">
      <alignment vertical="center"/>
    </xf>
    <xf numFmtId="3" fontId="2" fillId="0" borderId="9" xfId="0" applyNumberFormat="1" applyFont="1" applyBorder="1" applyAlignment="1" applyProtection="1">
      <alignment vertical="center"/>
      <protection locked="0"/>
    </xf>
    <xf numFmtId="3" fontId="2" fillId="0" borderId="2" xfId="0" applyNumberFormat="1" applyFont="1" applyBorder="1" applyAlignment="1" applyProtection="1">
      <alignment vertical="center"/>
      <protection locked="0"/>
    </xf>
    <xf numFmtId="3" fontId="2" fillId="0" borderId="20" xfId="0" applyNumberFormat="1" applyFont="1" applyBorder="1" applyAlignment="1">
      <alignment vertical="center"/>
    </xf>
    <xf numFmtId="3" fontId="2" fillId="0" borderId="10" xfId="0" applyNumberFormat="1" applyFont="1" applyBorder="1" applyAlignment="1" applyProtection="1">
      <alignment vertical="center"/>
      <protection locked="0"/>
    </xf>
    <xf numFmtId="3" fontId="2" fillId="0" borderId="21" xfId="0" applyNumberFormat="1" applyFont="1" applyBorder="1" applyAlignment="1">
      <alignment vertical="center"/>
    </xf>
    <xf numFmtId="3" fontId="2" fillId="0" borderId="54" xfId="0" applyNumberFormat="1" applyFont="1" applyBorder="1" applyAlignment="1">
      <alignment vertical="center"/>
    </xf>
    <xf numFmtId="0" fontId="2" fillId="0" borderId="0" xfId="0" applyFont="1" applyAlignment="1">
      <alignment vertical="center" wrapText="1"/>
    </xf>
    <xf numFmtId="3" fontId="41" fillId="0" borderId="55" xfId="0" applyNumberFormat="1" applyFont="1" applyBorder="1" applyAlignment="1">
      <alignment vertical="center"/>
    </xf>
    <xf numFmtId="0" fontId="2" fillId="2" borderId="0" xfId="0" applyFont="1" applyFill="1" applyAlignment="1">
      <alignment vertical="center"/>
    </xf>
    <xf numFmtId="0" fontId="2" fillId="4" borderId="0" xfId="0" applyFont="1" applyFill="1" applyAlignment="1">
      <alignment vertical="center"/>
    </xf>
    <xf numFmtId="0" fontId="43" fillId="4" borderId="0" xfId="0" applyFont="1" applyFill="1" applyAlignment="1">
      <alignment vertical="center"/>
    </xf>
    <xf numFmtId="0" fontId="43" fillId="4" borderId="34" xfId="0" applyFont="1" applyFill="1" applyBorder="1" applyAlignment="1">
      <alignment vertical="center"/>
    </xf>
    <xf numFmtId="0" fontId="2" fillId="4" borderId="0" xfId="0" applyFont="1" applyFill="1" applyAlignment="1">
      <alignment vertical="center" wrapText="1"/>
    </xf>
    <xf numFmtId="3" fontId="2" fillId="0" borderId="0" xfId="0" applyNumberFormat="1" applyFont="1" applyAlignment="1">
      <alignment vertical="center"/>
    </xf>
    <xf numFmtId="3" fontId="2" fillId="0" borderId="3" xfId="0" applyNumberFormat="1" applyFont="1" applyBorder="1" applyAlignment="1" applyProtection="1">
      <alignment horizontal="right" vertical="center"/>
      <protection locked="0"/>
    </xf>
    <xf numFmtId="3" fontId="2" fillId="0" borderId="2" xfId="0" applyNumberFormat="1" applyFont="1" applyBorder="1" applyAlignment="1" applyProtection="1">
      <alignment horizontal="right" vertical="center"/>
      <protection locked="0"/>
    </xf>
    <xf numFmtId="0" fontId="2" fillId="0" borderId="20" xfId="0" applyFont="1" applyBorder="1" applyAlignment="1">
      <alignment horizontal="right" vertical="center"/>
    </xf>
    <xf numFmtId="3" fontId="2" fillId="0" borderId="0" xfId="0" applyNumberFormat="1" applyFont="1" applyAlignment="1">
      <alignment horizontal="right"/>
    </xf>
    <xf numFmtId="0" fontId="2" fillId="0" borderId="0" xfId="0" applyFont="1" applyAlignment="1">
      <alignment horizontal="center" vertical="center" wrapText="1"/>
    </xf>
    <xf numFmtId="165" fontId="2" fillId="0" borderId="0" xfId="1" applyNumberFormat="1" applyFont="1" applyAlignment="1">
      <alignment horizontal="center" vertical="center" wrapText="1"/>
    </xf>
    <xf numFmtId="0" fontId="43" fillId="0" borderId="4" xfId="0" applyFont="1" applyBorder="1" applyAlignment="1">
      <alignment horizontal="left" vertical="center"/>
    </xf>
    <xf numFmtId="0" fontId="32" fillId="0" borderId="15" xfId="0" applyFont="1" applyBorder="1" applyAlignment="1">
      <alignment horizontal="left" vertical="center" wrapText="1"/>
    </xf>
    <xf numFmtId="0" fontId="32" fillId="0" borderId="56" xfId="0" applyFont="1" applyBorder="1" applyAlignment="1">
      <alignment horizontal="left" vertical="center" wrapText="1"/>
    </xf>
    <xf numFmtId="0" fontId="62" fillId="0" borderId="56" xfId="0" applyFont="1" applyBorder="1" applyAlignment="1">
      <alignment horizontal="left" vertical="center" wrapText="1"/>
    </xf>
    <xf numFmtId="0" fontId="32" fillId="0" borderId="57" xfId="0" applyFont="1" applyBorder="1" applyAlignment="1">
      <alignment horizontal="left" vertical="center" wrapText="1"/>
    </xf>
    <xf numFmtId="0" fontId="2" fillId="0" borderId="0" xfId="0" applyFont="1" applyAlignment="1">
      <alignment horizontal="right" vertical="center" wrapText="1"/>
    </xf>
    <xf numFmtId="9" fontId="2" fillId="0" borderId="0" xfId="0" applyNumberFormat="1" applyFont="1" applyAlignment="1">
      <alignment horizontal="right" vertical="center" wrapText="1"/>
    </xf>
    <xf numFmtId="9" fontId="2" fillId="0" borderId="0" xfId="0" applyNumberFormat="1" applyFont="1" applyAlignment="1" applyProtection="1">
      <alignment horizontal="right" vertical="center" wrapText="1"/>
      <protection locked="0"/>
    </xf>
    <xf numFmtId="9" fontId="2" fillId="0" borderId="0" xfId="1" applyFont="1" applyAlignment="1">
      <alignment horizontal="right" vertical="center" wrapText="1"/>
    </xf>
    <xf numFmtId="0" fontId="2" fillId="4" borderId="0" xfId="0" applyFont="1" applyFill="1" applyAlignment="1">
      <alignment horizontal="right" vertical="center" wrapText="1"/>
    </xf>
    <xf numFmtId="9" fontId="2" fillId="0" borderId="0" xfId="0" applyNumberFormat="1" applyFont="1" applyAlignment="1" applyProtection="1">
      <alignment vertical="center" wrapText="1"/>
      <protection locked="0"/>
    </xf>
    <xf numFmtId="9" fontId="2" fillId="0" borderId="0" xfId="1" applyFont="1" applyAlignment="1">
      <alignment vertical="center" wrapText="1"/>
    </xf>
    <xf numFmtId="0" fontId="66" fillId="4" borderId="0" xfId="0" applyFont="1" applyFill="1" applyAlignment="1">
      <alignment horizontal="right" vertical="center" wrapText="1"/>
    </xf>
    <xf numFmtId="0" fontId="3" fillId="0" borderId="3" xfId="0" applyFont="1" applyBorder="1" applyAlignment="1">
      <alignment vertical="center" wrapText="1"/>
    </xf>
    <xf numFmtId="0" fontId="3" fillId="0" borderId="19" xfId="0" applyFont="1" applyBorder="1" applyAlignment="1">
      <alignment vertical="center" wrapText="1"/>
    </xf>
    <xf numFmtId="3" fontId="3" fillId="0" borderId="3" xfId="0" applyNumberFormat="1" applyFont="1" applyBorder="1" applyAlignment="1" applyProtection="1">
      <alignment vertical="center" wrapText="1"/>
      <protection locked="0"/>
    </xf>
    <xf numFmtId="3" fontId="3" fillId="0" borderId="19" xfId="0" applyNumberFormat="1" applyFont="1" applyBorder="1" applyAlignment="1">
      <alignment vertical="center" wrapText="1"/>
    </xf>
    <xf numFmtId="3" fontId="3" fillId="0" borderId="3" xfId="0" applyNumberFormat="1" applyFont="1" applyBorder="1" applyAlignment="1">
      <alignment vertical="center" wrapText="1"/>
    </xf>
    <xf numFmtId="3" fontId="66" fillId="0" borderId="19" xfId="0" applyNumberFormat="1" applyFont="1" applyBorder="1" applyAlignment="1">
      <alignment vertical="center" wrapText="1"/>
    </xf>
    <xf numFmtId="10" fontId="3" fillId="0" borderId="2" xfId="1" applyNumberFormat="1" applyFont="1" applyBorder="1" applyAlignment="1">
      <alignment vertical="center" wrapText="1"/>
    </xf>
    <xf numFmtId="10" fontId="3" fillId="0" borderId="20" xfId="0" applyNumberFormat="1" applyFont="1" applyBorder="1" applyAlignment="1">
      <alignment vertical="center" wrapText="1"/>
    </xf>
    <xf numFmtId="9" fontId="3" fillId="0" borderId="20" xfId="0" applyNumberFormat="1" applyFont="1" applyBorder="1" applyAlignment="1">
      <alignment vertical="center" wrapText="1"/>
    </xf>
    <xf numFmtId="9" fontId="3" fillId="0" borderId="2" xfId="1" applyFont="1" applyBorder="1" applyAlignment="1">
      <alignment vertical="center" wrapText="1"/>
    </xf>
    <xf numFmtId="9" fontId="3" fillId="0" borderId="20" xfId="1" applyFont="1" applyBorder="1" applyAlignment="1">
      <alignment vertical="center" wrapText="1"/>
    </xf>
    <xf numFmtId="9" fontId="66" fillId="0" borderId="2" xfId="1" applyFont="1" applyBorder="1" applyAlignment="1">
      <alignment vertical="center" wrapText="1"/>
    </xf>
    <xf numFmtId="9" fontId="66" fillId="0" borderId="20" xfId="1" applyFont="1" applyBorder="1" applyAlignment="1">
      <alignment vertical="center" wrapText="1"/>
    </xf>
    <xf numFmtId="0" fontId="3" fillId="0" borderId="2" xfId="0" applyFont="1" applyBorder="1" applyAlignment="1">
      <alignment vertical="center" wrapText="1"/>
    </xf>
    <xf numFmtId="0" fontId="3" fillId="0" borderId="20" xfId="0" applyFont="1" applyBorder="1" applyAlignment="1">
      <alignment vertical="center" wrapText="1"/>
    </xf>
    <xf numFmtId="3" fontId="3" fillId="0" borderId="2" xfId="0" applyNumberFormat="1" applyFont="1" applyBorder="1" applyAlignment="1" applyProtection="1">
      <alignment vertical="center" wrapText="1"/>
      <protection locked="0"/>
    </xf>
    <xf numFmtId="3" fontId="3" fillId="0" borderId="20" xfId="0" applyNumberFormat="1" applyFont="1" applyBorder="1" applyAlignment="1">
      <alignment vertical="center" wrapText="1"/>
    </xf>
    <xf numFmtId="3" fontId="3" fillId="0" borderId="2" xfId="0" applyNumberFormat="1" applyFont="1" applyBorder="1" applyAlignment="1">
      <alignment vertical="center" wrapText="1"/>
    </xf>
    <xf numFmtId="3" fontId="66" fillId="0" borderId="2" xfId="0" applyNumberFormat="1" applyFont="1" applyBorder="1" applyAlignment="1">
      <alignment vertical="center" wrapText="1"/>
    </xf>
    <xf numFmtId="3" fontId="66" fillId="0" borderId="20" xfId="0" applyNumberFormat="1" applyFont="1" applyBorder="1" applyAlignment="1">
      <alignment vertical="center" wrapText="1"/>
    </xf>
    <xf numFmtId="3" fontId="3" fillId="0" borderId="20" xfId="0" applyNumberFormat="1" applyFont="1" applyBorder="1" applyAlignment="1" applyProtection="1">
      <alignment vertical="center" wrapText="1"/>
      <protection locked="0"/>
    </xf>
    <xf numFmtId="9" fontId="3" fillId="0" borderId="4" xfId="0" applyNumberFormat="1" applyFont="1" applyBorder="1" applyAlignment="1">
      <alignment vertical="center" wrapText="1"/>
    </xf>
    <xf numFmtId="9" fontId="3" fillId="0" borderId="21" xfId="0" applyNumberFormat="1" applyFont="1" applyBorder="1" applyAlignment="1">
      <alignment vertical="center" wrapText="1"/>
    </xf>
    <xf numFmtId="9" fontId="3" fillId="0" borderId="4" xfId="0" applyNumberFormat="1" applyFont="1" applyBorder="1" applyAlignment="1" applyProtection="1">
      <alignment vertical="center" wrapText="1"/>
      <protection locked="0"/>
    </xf>
    <xf numFmtId="9" fontId="3" fillId="0" borderId="21" xfId="0" applyNumberFormat="1" applyFont="1" applyBorder="1" applyAlignment="1" applyProtection="1">
      <alignment vertical="center" wrapText="1"/>
      <protection locked="0"/>
    </xf>
    <xf numFmtId="9" fontId="3" fillId="0" borderId="4" xfId="1" applyFont="1" applyBorder="1" applyAlignment="1">
      <alignment vertical="center" wrapText="1"/>
    </xf>
    <xf numFmtId="9" fontId="3" fillId="0" borderId="21" xfId="1" applyFont="1" applyBorder="1" applyAlignment="1">
      <alignment vertical="center" wrapText="1"/>
    </xf>
    <xf numFmtId="9" fontId="66" fillId="0" borderId="4" xfId="1" applyFont="1" applyBorder="1" applyAlignment="1">
      <alignment vertical="center" wrapText="1"/>
    </xf>
    <xf numFmtId="0" fontId="3" fillId="4" borderId="0" xfId="0" applyFont="1" applyFill="1" applyAlignment="1">
      <alignment horizontal="right" vertical="center" wrapText="1"/>
    </xf>
    <xf numFmtId="0" fontId="32" fillId="4" borderId="1" xfId="0" applyFont="1" applyFill="1" applyBorder="1" applyAlignment="1">
      <alignment horizontal="right" vertical="center" wrapText="1"/>
    </xf>
    <xf numFmtId="0" fontId="32" fillId="4" borderId="48" xfId="0" applyFont="1" applyFill="1" applyBorder="1" applyAlignment="1">
      <alignment horizontal="right" vertical="center" wrapText="1"/>
    </xf>
    <xf numFmtId="166" fontId="3" fillId="0" borderId="3" xfId="3" applyNumberFormat="1" applyFont="1" applyBorder="1" applyAlignment="1">
      <alignment vertical="center" wrapText="1"/>
    </xf>
    <xf numFmtId="166" fontId="3" fillId="0" borderId="46" xfId="3" applyNumberFormat="1" applyFont="1" applyBorder="1" applyAlignment="1">
      <alignment vertical="center" wrapText="1"/>
    </xf>
    <xf numFmtId="166" fontId="3" fillId="0" borderId="9" xfId="3" applyNumberFormat="1" applyFont="1" applyBorder="1" applyAlignment="1">
      <alignment vertical="center" wrapText="1"/>
    </xf>
    <xf numFmtId="166" fontId="3" fillId="0" borderId="9" xfId="0" applyNumberFormat="1" applyFont="1" applyBorder="1"/>
    <xf numFmtId="166" fontId="3" fillId="0" borderId="2" xfId="3" applyNumberFormat="1" applyFont="1" applyBorder="1" applyAlignment="1">
      <alignment vertical="center" wrapText="1"/>
    </xf>
    <xf numFmtId="166" fontId="3" fillId="0" borderId="49" xfId="3" applyNumberFormat="1" applyFont="1" applyBorder="1" applyAlignment="1">
      <alignment vertical="center" wrapText="1"/>
    </xf>
    <xf numFmtId="166" fontId="3" fillId="0" borderId="10" xfId="3" applyNumberFormat="1" applyFont="1" applyBorder="1" applyAlignment="1">
      <alignment vertical="center" wrapText="1"/>
    </xf>
    <xf numFmtId="0" fontId="3" fillId="4" borderId="34" xfId="0" applyFont="1" applyFill="1" applyBorder="1" applyAlignment="1">
      <alignment horizontal="right" vertical="center" wrapText="1"/>
    </xf>
    <xf numFmtId="3" fontId="66" fillId="0" borderId="3" xfId="0" applyNumberFormat="1" applyFont="1" applyBorder="1" applyAlignment="1" applyProtection="1">
      <alignment vertical="center" wrapText="1"/>
      <protection locked="0"/>
    </xf>
    <xf numFmtId="0" fontId="32" fillId="0" borderId="2" xfId="0" applyFont="1" applyBorder="1" applyAlignment="1">
      <alignment vertical="center" wrapText="1"/>
    </xf>
    <xf numFmtId="9" fontId="66" fillId="0" borderId="2" xfId="0" applyNumberFormat="1" applyFont="1" applyBorder="1" applyAlignment="1">
      <alignment vertical="center" wrapText="1"/>
    </xf>
    <xf numFmtId="9" fontId="66" fillId="0" borderId="20" xfId="0" applyNumberFormat="1" applyFont="1" applyBorder="1" applyAlignment="1">
      <alignment vertical="center" wrapText="1"/>
    </xf>
    <xf numFmtId="3" fontId="66" fillId="0" borderId="2" xfId="0" applyNumberFormat="1" applyFont="1" applyBorder="1" applyAlignment="1" applyProtection="1">
      <alignment vertical="center" wrapText="1"/>
      <protection locked="0"/>
    </xf>
    <xf numFmtId="3" fontId="66" fillId="0" borderId="20" xfId="0" applyNumberFormat="1" applyFont="1" applyBorder="1" applyAlignment="1" applyProtection="1">
      <alignment vertical="center" wrapText="1"/>
      <protection locked="0"/>
    </xf>
    <xf numFmtId="0" fontId="32" fillId="0" borderId="4" xfId="0" applyFont="1" applyBorder="1" applyAlignment="1">
      <alignment vertical="center" wrapText="1"/>
    </xf>
    <xf numFmtId="9" fontId="66" fillId="0" borderId="4" xfId="0" applyNumberFormat="1" applyFont="1" applyBorder="1" applyAlignment="1" applyProtection="1">
      <alignment vertical="center" wrapText="1"/>
      <protection locked="0"/>
    </xf>
    <xf numFmtId="0" fontId="3" fillId="4" borderId="23" xfId="0" applyFont="1" applyFill="1" applyBorder="1" applyAlignment="1">
      <alignment horizontal="right" vertical="center" wrapText="1"/>
    </xf>
    <xf numFmtId="0" fontId="3" fillId="0" borderId="24" xfId="0" applyFont="1" applyBorder="1" applyAlignment="1">
      <alignment vertical="center" wrapText="1"/>
    </xf>
    <xf numFmtId="0" fontId="66" fillId="0" borderId="3" xfId="0" applyFont="1" applyBorder="1" applyAlignment="1">
      <alignment vertical="center" wrapText="1"/>
    </xf>
    <xf numFmtId="0" fontId="66" fillId="0" borderId="19" xfId="0" applyFont="1" applyBorder="1" applyAlignment="1">
      <alignment vertical="center" wrapText="1"/>
    </xf>
    <xf numFmtId="0" fontId="3" fillId="0" borderId="26" xfId="0" applyFont="1" applyBorder="1" applyAlignment="1">
      <alignment vertical="center" wrapText="1"/>
    </xf>
    <xf numFmtId="0" fontId="66" fillId="0" borderId="2" xfId="0" applyFont="1" applyBorder="1" applyAlignment="1">
      <alignment vertical="center" wrapText="1"/>
    </xf>
    <xf numFmtId="0" fontId="66" fillId="0" borderId="20" xfId="0" applyFont="1" applyBorder="1" applyAlignment="1">
      <alignment vertical="center" wrapText="1"/>
    </xf>
    <xf numFmtId="3" fontId="3" fillId="3" borderId="2" xfId="0" applyNumberFormat="1" applyFont="1" applyFill="1" applyBorder="1" applyAlignment="1" applyProtection="1">
      <alignment vertical="center" wrapText="1"/>
      <protection locked="0"/>
    </xf>
    <xf numFmtId="3" fontId="3" fillId="3" borderId="20" xfId="0" applyNumberFormat="1" applyFont="1" applyFill="1" applyBorder="1" applyAlignment="1">
      <alignment vertical="center" wrapText="1"/>
    </xf>
    <xf numFmtId="3" fontId="3" fillId="0" borderId="26" xfId="0" applyNumberFormat="1" applyFont="1" applyBorder="1" applyAlignment="1">
      <alignment vertical="center" wrapText="1"/>
    </xf>
    <xf numFmtId="9" fontId="3" fillId="0" borderId="26" xfId="1" applyFont="1" applyBorder="1" applyAlignment="1">
      <alignment vertical="center" wrapText="1"/>
    </xf>
    <xf numFmtId="3" fontId="3" fillId="3" borderId="20" xfId="0" applyNumberFormat="1" applyFont="1" applyFill="1" applyBorder="1" applyAlignment="1" applyProtection="1">
      <alignment vertical="center" wrapText="1"/>
      <protection locked="0"/>
    </xf>
    <xf numFmtId="3" fontId="3" fillId="0" borderId="26" xfId="0" applyNumberFormat="1" applyFont="1" applyBorder="1" applyAlignment="1" applyProtection="1">
      <alignment vertical="center" wrapText="1"/>
      <protection locked="0"/>
    </xf>
    <xf numFmtId="9" fontId="3" fillId="0" borderId="27" xfId="1" applyFont="1" applyBorder="1" applyAlignment="1">
      <alignment vertical="center" wrapText="1"/>
    </xf>
    <xf numFmtId="0" fontId="32" fillId="3" borderId="15" xfId="0" applyFont="1" applyFill="1" applyBorder="1" applyAlignment="1">
      <alignment horizontal="left" vertical="center" wrapText="1"/>
    </xf>
    <xf numFmtId="0" fontId="31" fillId="4" borderId="0" xfId="0" applyFont="1" applyFill="1" applyAlignment="1">
      <alignment vertical="center" wrapText="1"/>
    </xf>
    <xf numFmtId="0" fontId="3" fillId="0" borderId="3" xfId="0" applyFont="1" applyBorder="1" applyAlignment="1" applyProtection="1">
      <alignment horizontal="right" vertical="center"/>
      <protection locked="0"/>
    </xf>
    <xf numFmtId="0" fontId="3" fillId="9" borderId="0" xfId="0" applyFont="1" applyFill="1" applyAlignment="1">
      <alignment horizontal="center" vertical="center" wrapText="1"/>
    </xf>
    <xf numFmtId="0" fontId="3" fillId="0" borderId="2" xfId="0" applyFont="1" applyBorder="1" applyAlignment="1" applyProtection="1">
      <alignment horizontal="right" vertical="center"/>
      <protection locked="0"/>
    </xf>
    <xf numFmtId="3" fontId="3" fillId="0" borderId="2" xfId="0" applyNumberFormat="1" applyFont="1" applyBorder="1" applyAlignment="1">
      <alignment horizontal="right" vertical="center"/>
    </xf>
    <xf numFmtId="3" fontId="3" fillId="0" borderId="4" xfId="0" applyNumberFormat="1" applyFont="1" applyBorder="1" applyAlignment="1" applyProtection="1">
      <alignment horizontal="right" vertical="center"/>
      <protection locked="0"/>
    </xf>
    <xf numFmtId="0" fontId="3" fillId="0" borderId="3" xfId="0" applyFont="1" applyBorder="1" applyAlignment="1" applyProtection="1">
      <alignment vertical="center"/>
      <protection locked="0"/>
    </xf>
    <xf numFmtId="0" fontId="3" fillId="0" borderId="2" xfId="0" applyFont="1" applyBorder="1" applyAlignment="1" applyProtection="1">
      <alignment vertical="center"/>
      <protection locked="0"/>
    </xf>
    <xf numFmtId="0" fontId="3" fillId="0" borderId="4" xfId="0" applyFont="1" applyBorder="1" applyAlignment="1">
      <alignment vertical="center" wrapText="1"/>
    </xf>
    <xf numFmtId="2" fontId="3" fillId="0" borderId="4" xfId="0" applyNumberFormat="1" applyFont="1" applyBorder="1" applyAlignment="1">
      <alignment vertical="center" wrapText="1"/>
    </xf>
    <xf numFmtId="3" fontId="3" fillId="0" borderId="4" xfId="0" applyNumberFormat="1" applyFont="1" applyBorder="1" applyAlignment="1" applyProtection="1">
      <alignment vertical="center"/>
      <protection locked="0"/>
    </xf>
    <xf numFmtId="0" fontId="25" fillId="2" borderId="0" xfId="0" applyFont="1" applyFill="1"/>
    <xf numFmtId="0" fontId="32" fillId="4" borderId="0" xfId="0" applyFont="1" applyFill="1" applyAlignment="1">
      <alignment horizontal="right"/>
    </xf>
    <xf numFmtId="0" fontId="32" fillId="4" borderId="58" xfId="0" applyFont="1" applyFill="1" applyBorder="1" applyAlignment="1">
      <alignment horizontal="center" wrapText="1"/>
    </xf>
    <xf numFmtId="0" fontId="24" fillId="4" borderId="0" xfId="0" applyFont="1" applyFill="1" applyAlignment="1">
      <alignment horizontal="right"/>
    </xf>
    <xf numFmtId="3" fontId="3" fillId="0" borderId="3" xfId="0" applyNumberFormat="1" applyFont="1" applyBorder="1" applyAlignment="1">
      <alignment horizontal="center" vertical="center"/>
    </xf>
    <xf numFmtId="3" fontId="13" fillId="0" borderId="3" xfId="0" applyNumberFormat="1" applyFont="1" applyBorder="1" applyAlignment="1">
      <alignment horizontal="center" vertical="center"/>
    </xf>
    <xf numFmtId="0" fontId="13" fillId="0" borderId="0" xfId="0" applyFont="1" applyAlignment="1">
      <alignment horizontal="center"/>
    </xf>
    <xf numFmtId="9" fontId="3" fillId="0" borderId="0" xfId="1" applyFont="1"/>
    <xf numFmtId="0" fontId="31" fillId="2" borderId="59" xfId="0" applyFont="1" applyFill="1" applyBorder="1" applyAlignment="1">
      <alignment horizontal="right" vertical="center"/>
    </xf>
    <xf numFmtId="0" fontId="69" fillId="4" borderId="0" xfId="0" applyFont="1" applyFill="1" applyAlignment="1">
      <alignment horizontal="right" vertical="center"/>
    </xf>
    <xf numFmtId="0" fontId="69" fillId="4" borderId="1" xfId="0" applyFont="1" applyFill="1" applyBorder="1" applyAlignment="1">
      <alignment horizontal="right" vertical="center"/>
    </xf>
    <xf numFmtId="0" fontId="31" fillId="2" borderId="1" xfId="0" applyFont="1" applyFill="1" applyBorder="1" applyAlignment="1">
      <alignment vertical="center"/>
    </xf>
    <xf numFmtId="0" fontId="32" fillId="4" borderId="34" xfId="0" applyFont="1" applyFill="1" applyBorder="1" applyAlignment="1">
      <alignment horizontal="right" vertical="top"/>
    </xf>
    <xf numFmtId="0" fontId="3" fillId="0" borderId="60" xfId="0" applyFont="1" applyBorder="1" applyAlignment="1">
      <alignment horizontal="right" vertical="center"/>
    </xf>
    <xf numFmtId="0" fontId="3" fillId="3" borderId="60" xfId="0" applyFont="1" applyFill="1" applyBorder="1" applyAlignment="1">
      <alignment horizontal="right" vertical="center"/>
    </xf>
    <xf numFmtId="0" fontId="32" fillId="11" borderId="15" xfId="0" applyFont="1" applyFill="1" applyBorder="1" applyAlignment="1">
      <alignment horizontal="left" vertical="center" wrapText="1"/>
    </xf>
    <xf numFmtId="0" fontId="32" fillId="9" borderId="3" xfId="0" applyFont="1" applyFill="1" applyBorder="1" applyAlignment="1">
      <alignment horizontal="left" vertical="center" wrapText="1"/>
    </xf>
    <xf numFmtId="0" fontId="3" fillId="0" borderId="0" xfId="0" applyFont="1" applyAlignment="1">
      <alignment horizontal="left"/>
    </xf>
    <xf numFmtId="0" fontId="32" fillId="0" borderId="19" xfId="0" applyFont="1" applyBorder="1" applyAlignment="1">
      <alignment horizontal="left" vertical="center" wrapText="1"/>
    </xf>
    <xf numFmtId="0" fontId="32" fillId="0" borderId="20" xfId="0" applyFont="1" applyBorder="1" applyAlignment="1">
      <alignment horizontal="left" vertical="center" wrapText="1"/>
    </xf>
    <xf numFmtId="0" fontId="75" fillId="4" borderId="0" xfId="0" applyFont="1" applyFill="1" applyAlignment="1">
      <alignment wrapText="1"/>
    </xf>
    <xf numFmtId="0" fontId="75" fillId="4" borderId="34" xfId="0" applyFont="1" applyFill="1" applyBorder="1" applyAlignment="1">
      <alignment wrapText="1"/>
    </xf>
    <xf numFmtId="0" fontId="46" fillId="0" borderId="5" xfId="0" applyFont="1" applyBorder="1"/>
    <xf numFmtId="0" fontId="3" fillId="3"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3" borderId="57" xfId="0" applyFont="1" applyFill="1" applyBorder="1" applyAlignment="1">
      <alignment horizontal="center" vertical="center" wrapText="1" readingOrder="1"/>
    </xf>
    <xf numFmtId="0" fontId="34" fillId="0" borderId="0" xfId="0" applyFont="1" applyAlignment="1">
      <alignment vertical="center"/>
    </xf>
    <xf numFmtId="0" fontId="45" fillId="0" borderId="0" xfId="0" applyFont="1" applyAlignment="1">
      <alignment vertical="center"/>
    </xf>
    <xf numFmtId="0" fontId="43" fillId="9" borderId="30" xfId="0" applyFont="1" applyFill="1" applyBorder="1" applyAlignment="1">
      <alignment horizontal="left" vertical="top" wrapText="1"/>
    </xf>
    <xf numFmtId="0" fontId="43" fillId="9" borderId="31" xfId="0" applyFont="1" applyFill="1" applyBorder="1" applyAlignment="1">
      <alignment horizontal="left" vertical="top" wrapText="1"/>
    </xf>
    <xf numFmtId="0" fontId="43" fillId="9" borderId="32" xfId="0" applyFont="1" applyFill="1" applyBorder="1" applyAlignment="1">
      <alignment horizontal="left" vertical="top" wrapText="1"/>
    </xf>
    <xf numFmtId="0" fontId="2" fillId="0" borderId="3" xfId="0" applyFont="1" applyBorder="1" applyAlignment="1">
      <alignment horizontal="left" vertical="top" wrapText="1"/>
    </xf>
    <xf numFmtId="0" fontId="2" fillId="0" borderId="2" xfId="0" applyFont="1" applyBorder="1" applyAlignment="1">
      <alignment horizontal="left" vertical="top" wrapText="1"/>
    </xf>
    <xf numFmtId="0" fontId="2" fillId="0" borderId="4" xfId="0" applyFont="1" applyBorder="1" applyAlignment="1">
      <alignment horizontal="left" vertical="top" wrapText="1"/>
    </xf>
    <xf numFmtId="0" fontId="43" fillId="4" borderId="31" xfId="0" applyFont="1" applyFill="1" applyBorder="1" applyAlignment="1">
      <alignment horizontal="left" vertical="center" wrapText="1"/>
    </xf>
    <xf numFmtId="0" fontId="2" fillId="3" borderId="2" xfId="0" applyFont="1" applyFill="1" applyBorder="1" applyAlignment="1">
      <alignment horizontal="left" vertical="center"/>
    </xf>
    <xf numFmtId="0" fontId="2" fillId="3" borderId="2" xfId="0" applyFont="1" applyFill="1" applyBorder="1" applyAlignment="1">
      <alignment horizontal="left" vertical="center" wrapText="1"/>
    </xf>
    <xf numFmtId="0" fontId="43" fillId="4" borderId="32" xfId="0" applyFont="1" applyFill="1" applyBorder="1" applyAlignment="1">
      <alignment horizontal="left" vertical="center" wrapText="1"/>
    </xf>
    <xf numFmtId="0" fontId="2" fillId="3" borderId="4" xfId="0" applyFont="1" applyFill="1" applyBorder="1" applyAlignment="1">
      <alignment horizontal="left" vertical="center"/>
    </xf>
    <xf numFmtId="0" fontId="2" fillId="3" borderId="4" xfId="0" applyFont="1" applyFill="1" applyBorder="1" applyAlignment="1">
      <alignment horizontal="left" vertical="center" wrapText="1"/>
    </xf>
    <xf numFmtId="0" fontId="64" fillId="3" borderId="4" xfId="5" applyFont="1" applyFill="1" applyBorder="1" applyAlignment="1">
      <alignment horizontal="left" vertical="center" wrapText="1"/>
    </xf>
    <xf numFmtId="0" fontId="2" fillId="0" borderId="0" xfId="0" applyFont="1" applyAlignment="1">
      <alignment horizontal="center"/>
    </xf>
    <xf numFmtId="0" fontId="43" fillId="4" borderId="30" xfId="0" applyFont="1" applyFill="1" applyBorder="1" applyAlignment="1">
      <alignment horizontal="left" vertical="center" wrapText="1"/>
    </xf>
    <xf numFmtId="0" fontId="60" fillId="2" borderId="0" xfId="0" applyFont="1" applyFill="1" applyAlignment="1">
      <alignment horizontal="left" wrapText="1"/>
    </xf>
    <xf numFmtId="0" fontId="20" fillId="2" borderId="6" xfId="0" applyFont="1" applyFill="1" applyBorder="1" applyAlignment="1">
      <alignment horizontal="left" wrapText="1"/>
    </xf>
    <xf numFmtId="9" fontId="38" fillId="0" borderId="3" xfId="0" applyNumberFormat="1" applyFont="1" applyBorder="1" applyAlignment="1">
      <alignment horizontal="center" vertical="center" wrapText="1"/>
    </xf>
    <xf numFmtId="9" fontId="38" fillId="0" borderId="3" xfId="0" applyNumberFormat="1" applyFont="1" applyBorder="1" applyAlignment="1">
      <alignment horizontal="right" vertical="center" wrapText="1"/>
    </xf>
    <xf numFmtId="9" fontId="38" fillId="0" borderId="2" xfId="0" applyNumberFormat="1" applyFont="1" applyBorder="1" applyAlignment="1">
      <alignment horizontal="center" vertical="center" wrapText="1"/>
    </xf>
    <xf numFmtId="0" fontId="38" fillId="0" borderId="2" xfId="0" applyFont="1" applyBorder="1" applyAlignment="1">
      <alignment horizontal="center" vertical="center" wrapText="1"/>
    </xf>
    <xf numFmtId="9" fontId="38" fillId="0" borderId="2" xfId="0" applyNumberFormat="1" applyFont="1" applyBorder="1" applyAlignment="1">
      <alignment horizontal="right" vertical="center" wrapText="1"/>
    </xf>
    <xf numFmtId="0" fontId="38" fillId="0" borderId="3" xfId="7" applyFont="1" applyBorder="1" applyAlignment="1">
      <alignment horizontal="right" vertical="center" wrapText="1"/>
    </xf>
    <xf numFmtId="0" fontId="38" fillId="0" borderId="2" xfId="7" applyFont="1" applyBorder="1" applyAlignment="1">
      <alignment horizontal="right" vertical="center" wrapText="1"/>
    </xf>
    <xf numFmtId="0" fontId="63" fillId="0" borderId="0" xfId="7" applyFont="1" applyAlignment="1">
      <alignment vertical="center" wrapText="1"/>
    </xf>
    <xf numFmtId="0" fontId="38" fillId="0" borderId="0" xfId="7" applyFont="1" applyAlignment="1">
      <alignment horizontal="left" vertical="center" wrapText="1"/>
    </xf>
    <xf numFmtId="0" fontId="38" fillId="3" borderId="3" xfId="0" applyFont="1" applyFill="1" applyBorder="1" applyAlignment="1">
      <alignment horizontal="right" vertical="center" wrapText="1"/>
    </xf>
    <xf numFmtId="0" fontId="38" fillId="3" borderId="2" xfId="0" applyFont="1" applyFill="1" applyBorder="1" applyAlignment="1">
      <alignment horizontal="right" vertical="center" wrapText="1"/>
    </xf>
    <xf numFmtId="0" fontId="38" fillId="3" borderId="4" xfId="0" applyFont="1" applyFill="1" applyBorder="1" applyAlignment="1">
      <alignment horizontal="right" vertical="center" wrapText="1"/>
    </xf>
    <xf numFmtId="0" fontId="38" fillId="0" borderId="4" xfId="0" applyFont="1" applyBorder="1" applyAlignment="1">
      <alignment horizontal="left" vertical="center" wrapText="1"/>
    </xf>
    <xf numFmtId="0" fontId="38" fillId="0" borderId="3" xfId="7" applyFont="1" applyBorder="1" applyAlignment="1">
      <alignment horizontal="center" vertical="center" wrapText="1"/>
    </xf>
    <xf numFmtId="43" fontId="38" fillId="0" borderId="3" xfId="7" applyNumberFormat="1" applyFont="1" applyBorder="1" applyAlignment="1">
      <alignment horizontal="center" vertical="center" wrapText="1"/>
    </xf>
    <xf numFmtId="2" fontId="38" fillId="0" borderId="3" xfId="0" applyNumberFormat="1" applyFont="1" applyBorder="1" applyAlignment="1">
      <alignment horizontal="center" vertical="center" wrapText="1"/>
    </xf>
    <xf numFmtId="0" fontId="38" fillId="0" borderId="2" xfId="7" applyFont="1" applyBorder="1" applyAlignment="1">
      <alignment horizontal="center" vertical="center" wrapText="1"/>
    </xf>
    <xf numFmtId="43" fontId="38" fillId="0" borderId="2" xfId="7" applyNumberFormat="1" applyFont="1" applyBorder="1" applyAlignment="1">
      <alignment horizontal="center" vertical="center" wrapText="1"/>
    </xf>
    <xf numFmtId="2" fontId="38" fillId="0" borderId="2" xfId="0" applyNumberFormat="1" applyFont="1" applyBorder="1" applyAlignment="1">
      <alignment horizontal="center" vertical="center" wrapText="1"/>
    </xf>
    <xf numFmtId="49" fontId="38" fillId="0" borderId="3" xfId="7" applyNumberFormat="1" applyFont="1" applyBorder="1" applyAlignment="1">
      <alignment horizontal="center" vertical="center" wrapText="1"/>
    </xf>
    <xf numFmtId="43" fontId="38" fillId="0" borderId="0" xfId="7" applyNumberFormat="1" applyFont="1" applyAlignment="1">
      <alignment horizontal="center" vertical="center" wrapText="1"/>
    </xf>
    <xf numFmtId="0" fontId="38" fillId="0" borderId="0" xfId="7" applyFont="1" applyAlignment="1">
      <alignment horizontal="center" vertical="center" wrapText="1"/>
    </xf>
    <xf numFmtId="2" fontId="38" fillId="0" borderId="0" xfId="0" applyNumberFormat="1" applyFont="1" applyAlignment="1">
      <alignment horizontal="center" vertical="center" wrapText="1"/>
    </xf>
    <xf numFmtId="0" fontId="63" fillId="3" borderId="0" xfId="0" applyFont="1" applyFill="1" applyAlignment="1">
      <alignment horizontal="right" vertical="center" wrapText="1"/>
    </xf>
    <xf numFmtId="0" fontId="38" fillId="3" borderId="0" xfId="0" applyFont="1" applyFill="1" applyAlignment="1">
      <alignment horizontal="right" vertical="center" wrapText="1"/>
    </xf>
    <xf numFmtId="2" fontId="38" fillId="0" borderId="3" xfId="7" applyNumberFormat="1" applyFont="1" applyBorder="1" applyAlignment="1">
      <alignment horizontal="center" vertical="center" wrapText="1"/>
    </xf>
    <xf numFmtId="164" fontId="38" fillId="0" borderId="3" xfId="0" applyNumberFormat="1" applyFont="1" applyBorder="1" applyAlignment="1">
      <alignment horizontal="center" vertical="center" wrapText="1"/>
    </xf>
    <xf numFmtId="164" fontId="38" fillId="0" borderId="2" xfId="0" applyNumberFormat="1" applyFont="1" applyBorder="1" applyAlignment="1">
      <alignment horizontal="center" vertical="center" wrapText="1"/>
    </xf>
    <xf numFmtId="164" fontId="38" fillId="0" borderId="0" xfId="0" applyNumberFormat="1" applyFont="1" applyAlignment="1">
      <alignment horizontal="center" vertical="center" wrapText="1"/>
    </xf>
    <xf numFmtId="0" fontId="41" fillId="0" borderId="61" xfId="0" applyFont="1" applyBorder="1" applyAlignment="1">
      <alignment horizontal="center" vertical="center" wrapText="1"/>
    </xf>
    <xf numFmtId="0" fontId="41" fillId="0" borderId="0" xfId="0" applyFont="1" applyAlignment="1">
      <alignment horizontal="center" vertical="center" wrapText="1"/>
    </xf>
    <xf numFmtId="0" fontId="52" fillId="4" borderId="0" xfId="0" applyFont="1" applyFill="1" applyAlignment="1">
      <alignment vertical="center" wrapText="1"/>
    </xf>
    <xf numFmtId="0" fontId="52" fillId="4" borderId="34" xfId="0" applyFont="1" applyFill="1" applyBorder="1" applyAlignment="1">
      <alignment vertical="center" wrapText="1"/>
    </xf>
    <xf numFmtId="0" fontId="52" fillId="4" borderId="0" xfId="0" applyFont="1" applyFill="1" applyAlignment="1">
      <alignment horizontal="right" vertical="center" wrapText="1"/>
    </xf>
    <xf numFmtId="0" fontId="52" fillId="0" borderId="3" xfId="0" applyFont="1" applyBorder="1" applyAlignment="1">
      <alignment vertical="center" wrapText="1"/>
    </xf>
    <xf numFmtId="166" fontId="41" fillId="0" borderId="3" xfId="3" applyNumberFormat="1" applyFont="1" applyBorder="1" applyAlignment="1">
      <alignment vertical="center" wrapText="1"/>
    </xf>
    <xf numFmtId="0" fontId="52" fillId="0" borderId="2" xfId="0" applyFont="1" applyBorder="1" applyAlignment="1">
      <alignment vertical="center" wrapText="1"/>
    </xf>
    <xf numFmtId="0" fontId="41" fillId="0" borderId="2" xfId="0" applyFont="1" applyBorder="1" applyAlignment="1">
      <alignment vertical="center" wrapText="1"/>
    </xf>
    <xf numFmtId="166" fontId="41" fillId="0" borderId="2" xfId="3" applyNumberFormat="1" applyFont="1" applyBorder="1" applyAlignment="1">
      <alignment vertical="center" wrapText="1"/>
    </xf>
    <xf numFmtId="166" fontId="2" fillId="0" borderId="20" xfId="3" applyNumberFormat="1" applyFont="1" applyBorder="1" applyAlignment="1">
      <alignment vertical="center"/>
    </xf>
    <xf numFmtId="166" fontId="2" fillId="0" borderId="20" xfId="6" applyNumberFormat="1" applyFont="1" applyBorder="1" applyAlignment="1">
      <alignment vertical="center"/>
    </xf>
    <xf numFmtId="166" fontId="39" fillId="0" borderId="2" xfId="3" applyNumberFormat="1" applyFont="1" applyBorder="1" applyAlignment="1">
      <alignment vertical="center"/>
    </xf>
    <xf numFmtId="166" fontId="41" fillId="0" borderId="2" xfId="3" applyNumberFormat="1" applyFont="1" applyBorder="1" applyAlignment="1">
      <alignment horizontal="right" vertical="center" wrapText="1"/>
    </xf>
    <xf numFmtId="0" fontId="52" fillId="0" borderId="4" xfId="0" applyFont="1" applyBorder="1" applyAlignment="1">
      <alignment vertical="center" wrapText="1"/>
    </xf>
    <xf numFmtId="10" fontId="41" fillId="0" borderId="4" xfId="0" applyNumberFormat="1" applyFont="1" applyBorder="1" applyAlignment="1">
      <alignment vertical="center" wrapText="1"/>
    </xf>
    <xf numFmtId="0" fontId="41" fillId="0" borderId="4" xfId="0" applyFont="1" applyBorder="1" applyAlignment="1">
      <alignment horizontal="right" vertical="center" wrapText="1"/>
    </xf>
    <xf numFmtId="10" fontId="2" fillId="0" borderId="4" xfId="1" applyNumberFormat="1" applyFont="1" applyBorder="1" applyAlignment="1">
      <alignment vertical="center"/>
    </xf>
    <xf numFmtId="10" fontId="2" fillId="0" borderId="21" xfId="7" applyNumberFormat="1" applyFont="1" applyBorder="1" applyAlignment="1">
      <alignment vertical="center"/>
    </xf>
    <xf numFmtId="9" fontId="41" fillId="0" borderId="3" xfId="3" applyNumberFormat="1" applyFont="1" applyBorder="1" applyAlignment="1">
      <alignment vertical="center" wrapText="1"/>
    </xf>
    <xf numFmtId="9" fontId="41" fillId="0" borderId="19" xfId="3" applyNumberFormat="1" applyFont="1" applyBorder="1" applyAlignment="1">
      <alignment vertical="center" wrapText="1"/>
    </xf>
    <xf numFmtId="9" fontId="41" fillId="0" borderId="19" xfId="6" applyNumberFormat="1" applyFont="1" applyBorder="1" applyAlignment="1">
      <alignment vertical="center" wrapText="1"/>
    </xf>
    <xf numFmtId="9" fontId="41" fillId="0" borderId="3" xfId="0" applyNumberFormat="1" applyFont="1" applyBorder="1" applyAlignment="1">
      <alignment vertical="center" wrapText="1"/>
    </xf>
    <xf numFmtId="9" fontId="41" fillId="0" borderId="3" xfId="6" applyNumberFormat="1" applyFont="1" applyBorder="1" applyAlignment="1">
      <alignment vertical="center" wrapText="1"/>
    </xf>
    <xf numFmtId="166" fontId="39" fillId="0" borderId="20" xfId="3" applyNumberFormat="1" applyFont="1" applyBorder="1" applyAlignment="1">
      <alignment vertical="center"/>
    </xf>
    <xf numFmtId="166" fontId="2" fillId="0" borderId="2" xfId="6" applyNumberFormat="1" applyFont="1" applyBorder="1" applyAlignment="1">
      <alignment vertical="center"/>
    </xf>
    <xf numFmtId="0" fontId="52" fillId="0" borderId="0" xfId="0" applyFont="1" applyAlignment="1">
      <alignment vertical="center" wrapText="1"/>
    </xf>
    <xf numFmtId="0" fontId="63" fillId="0" borderId="3" xfId="0" applyFont="1" applyBorder="1" applyAlignment="1">
      <alignment horizontal="left" vertical="center" wrapText="1"/>
    </xf>
    <xf numFmtId="0" fontId="63" fillId="0" borderId="2" xfId="0" applyFont="1" applyBorder="1" applyAlignment="1">
      <alignment horizontal="left" vertical="center" wrapText="1"/>
    </xf>
    <xf numFmtId="0" fontId="60" fillId="2" borderId="0" xfId="0" applyFont="1" applyFill="1" applyAlignment="1">
      <alignment horizontal="center" wrapText="1"/>
    </xf>
    <xf numFmtId="0" fontId="34" fillId="0" borderId="62" xfId="6" applyNumberFormat="1" applyFont="1" applyBorder="1" applyAlignment="1">
      <alignment vertical="center"/>
    </xf>
    <xf numFmtId="0" fontId="34" fillId="0" borderId="0" xfId="6" applyNumberFormat="1" applyFont="1" applyAlignment="1">
      <alignment vertical="center"/>
    </xf>
    <xf numFmtId="0" fontId="63" fillId="0" borderId="3" xfId="7" applyFont="1" applyBorder="1" applyAlignment="1">
      <alignment horizontal="left" vertical="center" wrapText="1"/>
    </xf>
    <xf numFmtId="0" fontId="63" fillId="0" borderId="2" xfId="7" applyFont="1" applyBorder="1" applyAlignment="1">
      <alignment horizontal="left" vertical="center" wrapText="1"/>
    </xf>
    <xf numFmtId="0" fontId="63" fillId="0" borderId="0" xfId="7" applyFont="1" applyAlignment="1">
      <alignment horizontal="left" vertical="center" wrapText="1"/>
    </xf>
    <xf numFmtId="0" fontId="63" fillId="3" borderId="3" xfId="0" applyFont="1" applyFill="1" applyBorder="1" applyAlignment="1">
      <alignment horizontal="left" vertical="center" wrapText="1"/>
    </xf>
    <xf numFmtId="0" fontId="63" fillId="3" borderId="2" xfId="0" applyFont="1" applyFill="1" applyBorder="1" applyAlignment="1">
      <alignment horizontal="left" vertical="center" wrapText="1"/>
    </xf>
    <xf numFmtId="0" fontId="63" fillId="3" borderId="0" xfId="0" applyFont="1" applyFill="1" applyAlignment="1">
      <alignment horizontal="left" vertical="center" wrapText="1"/>
    </xf>
    <xf numFmtId="0" fontId="63" fillId="0" borderId="0" xfId="0" applyFont="1" applyAlignment="1">
      <alignment horizontal="left" vertical="center" wrapText="1"/>
    </xf>
    <xf numFmtId="0" fontId="38" fillId="3" borderId="3" xfId="0" applyFont="1" applyFill="1" applyBorder="1" applyAlignment="1">
      <alignment horizontal="center" vertical="center" wrapText="1"/>
    </xf>
    <xf numFmtId="0" fontId="38" fillId="3" borderId="2" xfId="0" applyFont="1" applyFill="1" applyBorder="1" applyAlignment="1">
      <alignment horizontal="center" vertical="center" wrapText="1"/>
    </xf>
    <xf numFmtId="0" fontId="38" fillId="3" borderId="4" xfId="0" applyFont="1" applyFill="1" applyBorder="1" applyAlignment="1">
      <alignment horizontal="center" vertical="center" wrapText="1"/>
    </xf>
    <xf numFmtId="0" fontId="38" fillId="0" borderId="4"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0" xfId="0" applyFont="1" applyAlignment="1">
      <alignment horizontal="center" vertical="center" wrapText="1"/>
    </xf>
    <xf numFmtId="166" fontId="41" fillId="0" borderId="3" xfId="3" applyNumberFormat="1" applyFont="1" applyBorder="1" applyAlignment="1">
      <alignment horizontal="right" vertical="center" wrapText="1"/>
    </xf>
    <xf numFmtId="166" fontId="41" fillId="0" borderId="19" xfId="3" applyNumberFormat="1" applyFont="1" applyBorder="1" applyAlignment="1">
      <alignment horizontal="right" vertical="center" wrapText="1"/>
    </xf>
    <xf numFmtId="166" fontId="41" fillId="0" borderId="19" xfId="6" applyNumberFormat="1" applyFont="1" applyBorder="1" applyAlignment="1">
      <alignment horizontal="right" vertical="center" wrapText="1"/>
    </xf>
    <xf numFmtId="43" fontId="41" fillId="0" borderId="3" xfId="3" applyFont="1" applyBorder="1" applyAlignment="1">
      <alignment horizontal="right" vertical="center" wrapText="1"/>
    </xf>
    <xf numFmtId="0" fontId="41" fillId="0" borderId="3" xfId="0" applyFont="1" applyBorder="1" applyAlignment="1">
      <alignment horizontal="right" vertical="center" wrapText="1"/>
    </xf>
    <xf numFmtId="0" fontId="2" fillId="0" borderId="20" xfId="7" applyFont="1" applyBorder="1" applyAlignment="1">
      <alignment horizontal="right" vertical="center"/>
    </xf>
    <xf numFmtId="43" fontId="41" fillId="0" borderId="2" xfId="3" applyFont="1" applyBorder="1" applyAlignment="1">
      <alignment horizontal="right" vertical="center" wrapText="1"/>
    </xf>
    <xf numFmtId="0" fontId="41" fillId="0" borderId="2" xfId="0" applyFont="1" applyBorder="1" applyAlignment="1">
      <alignment horizontal="right" vertical="center" wrapText="1"/>
    </xf>
    <xf numFmtId="166" fontId="2" fillId="0" borderId="20" xfId="3" applyNumberFormat="1" applyFont="1" applyBorder="1" applyAlignment="1">
      <alignment horizontal="right" vertical="center"/>
    </xf>
    <xf numFmtId="166" fontId="2" fillId="0" borderId="20" xfId="6" applyNumberFormat="1" applyFont="1" applyBorder="1" applyAlignment="1">
      <alignment horizontal="right" vertical="center"/>
    </xf>
    <xf numFmtId="0" fontId="43" fillId="0" borderId="0" xfId="0" applyFont="1" applyAlignment="1">
      <alignment horizontal="left" vertical="center"/>
    </xf>
    <xf numFmtId="0" fontId="38" fillId="0" borderId="18" xfId="0" applyFont="1" applyBorder="1" applyAlignment="1">
      <alignment wrapText="1"/>
    </xf>
    <xf numFmtId="166" fontId="3" fillId="0" borderId="0" xfId="3" applyNumberFormat="1" applyFont="1" applyAlignment="1">
      <alignment horizontal="center" vertical="center" wrapText="1"/>
    </xf>
    <xf numFmtId="0" fontId="43" fillId="4" borderId="0" xfId="0" applyFont="1" applyFill="1" applyAlignment="1">
      <alignment horizontal="center"/>
    </xf>
    <xf numFmtId="0" fontId="2" fillId="0" borderId="21" xfId="0" applyFont="1" applyBorder="1" applyAlignment="1">
      <alignment horizontal="right" vertical="center" wrapText="1"/>
    </xf>
    <xf numFmtId="9" fontId="2" fillId="0" borderId="3" xfId="0" applyNumberFormat="1" applyFont="1" applyBorder="1" applyAlignment="1">
      <alignment horizontal="center" vertical="center"/>
    </xf>
    <xf numFmtId="9" fontId="2" fillId="0" borderId="2" xfId="0" applyNumberFormat="1" applyFont="1" applyBorder="1" applyAlignment="1">
      <alignment horizontal="center" vertical="center"/>
    </xf>
    <xf numFmtId="9" fontId="2" fillId="0" borderId="4" xfId="0" applyNumberFormat="1" applyFont="1" applyBorder="1" applyAlignment="1">
      <alignment horizontal="center" vertical="center"/>
    </xf>
    <xf numFmtId="0" fontId="32" fillId="11" borderId="0" xfId="0" applyFont="1" applyFill="1" applyAlignment="1">
      <alignment horizontal="left" vertical="center" wrapText="1"/>
    </xf>
    <xf numFmtId="166" fontId="2" fillId="0" borderId="0" xfId="3" applyNumberFormat="1" applyFont="1" applyAlignment="1">
      <alignment horizontal="center" vertical="center"/>
    </xf>
    <xf numFmtId="0" fontId="2" fillId="0" borderId="50" xfId="0" applyFont="1" applyBorder="1" applyAlignment="1">
      <alignment vertical="center"/>
    </xf>
    <xf numFmtId="0" fontId="2" fillId="0" borderId="51" xfId="0" applyFont="1" applyBorder="1" applyAlignment="1">
      <alignment vertical="center"/>
    </xf>
    <xf numFmtId="0" fontId="2" fillId="0" borderId="33" xfId="0" applyFont="1" applyBorder="1" applyAlignment="1">
      <alignment vertical="center"/>
    </xf>
    <xf numFmtId="0" fontId="60" fillId="2" borderId="63" xfId="0" applyFont="1" applyFill="1" applyBorder="1" applyAlignment="1">
      <alignment horizontal="center" vertical="center" wrapText="1"/>
    </xf>
    <xf numFmtId="0" fontId="43" fillId="4" borderId="34" xfId="0" applyFont="1" applyFill="1" applyBorder="1" applyAlignment="1">
      <alignment horizontal="center" wrapText="1"/>
    </xf>
    <xf numFmtId="0" fontId="44" fillId="0" borderId="0" xfId="3" applyNumberFormat="1" applyFont="1" applyAlignment="1">
      <alignment vertical="center"/>
    </xf>
    <xf numFmtId="0" fontId="53" fillId="0" borderId="5" xfId="0" applyFont="1" applyBorder="1" applyAlignment="1">
      <alignment vertical="center"/>
    </xf>
    <xf numFmtId="0" fontId="62" fillId="4" borderId="34" xfId="0" applyFont="1" applyFill="1" applyBorder="1" applyAlignment="1">
      <alignment horizontal="right" vertical="top" wrapText="1"/>
    </xf>
    <xf numFmtId="0" fontId="31" fillId="2" borderId="0" xfId="0" applyFont="1" applyFill="1" applyAlignment="1">
      <alignment horizontal="right" vertical="center" wrapText="1"/>
    </xf>
    <xf numFmtId="0" fontId="31" fillId="2" borderId="1" xfId="0" applyFont="1" applyFill="1" applyBorder="1" applyAlignment="1">
      <alignment horizontal="right" vertical="center" wrapText="1"/>
    </xf>
    <xf numFmtId="9" fontId="3" fillId="0" borderId="3" xfId="1" applyFont="1" applyBorder="1" applyAlignment="1">
      <alignment horizontal="right" vertical="center"/>
    </xf>
    <xf numFmtId="9" fontId="3" fillId="0" borderId="25" xfId="1" applyFont="1" applyBorder="1" applyAlignment="1">
      <alignment horizontal="right" vertical="center"/>
    </xf>
    <xf numFmtId="0" fontId="32" fillId="0" borderId="3" xfId="3" applyNumberFormat="1" applyFont="1" applyBorder="1" applyAlignment="1">
      <alignment horizontal="left" vertical="center"/>
    </xf>
    <xf numFmtId="0" fontId="32" fillId="0" borderId="2" xfId="3" applyNumberFormat="1" applyFont="1" applyBorder="1" applyAlignment="1">
      <alignment horizontal="left" vertical="center"/>
    </xf>
    <xf numFmtId="0" fontId="62" fillId="0" borderId="0" xfId="3" applyNumberFormat="1" applyFont="1" applyAlignment="1">
      <alignment horizontal="left" vertical="center" wrapText="1"/>
    </xf>
    <xf numFmtId="0" fontId="67" fillId="0" borderId="0" xfId="3" applyNumberFormat="1" applyFont="1" applyAlignment="1">
      <alignment horizontal="left" vertical="center" wrapText="1"/>
    </xf>
    <xf numFmtId="0" fontId="61" fillId="9" borderId="6" xfId="3" applyNumberFormat="1" applyFont="1" applyFill="1" applyBorder="1" applyAlignment="1">
      <alignment horizontal="center" vertical="center" wrapText="1"/>
    </xf>
    <xf numFmtId="10" fontId="3" fillId="0" borderId="4" xfId="1" applyNumberFormat="1" applyFont="1" applyBorder="1" applyAlignment="1">
      <alignment horizontal="center" vertical="center"/>
    </xf>
    <xf numFmtId="10" fontId="3" fillId="0" borderId="0" xfId="1" applyNumberFormat="1" applyFont="1" applyAlignment="1">
      <alignment horizontal="center" vertical="center"/>
    </xf>
    <xf numFmtId="10" fontId="3" fillId="0" borderId="3" xfId="1" applyNumberFormat="1" applyFont="1" applyBorder="1" applyAlignment="1">
      <alignment horizontal="center" vertical="center"/>
    </xf>
    <xf numFmtId="0" fontId="32" fillId="0" borderId="4" xfId="3" applyNumberFormat="1" applyFont="1" applyBorder="1" applyAlignment="1">
      <alignment horizontal="left" vertical="center"/>
    </xf>
    <xf numFmtId="0" fontId="32" fillId="0" borderId="0" xfId="3" applyNumberFormat="1" applyFont="1" applyAlignment="1">
      <alignment horizontal="left" vertical="center"/>
    </xf>
    <xf numFmtId="166" fontId="3" fillId="0" borderId="4" xfId="0" applyNumberFormat="1" applyFont="1" applyBorder="1" applyAlignment="1">
      <alignment horizontal="center" vertical="center"/>
    </xf>
    <xf numFmtId="166" fontId="3" fillId="0" borderId="0" xfId="0" applyNumberFormat="1" applyFont="1" applyAlignment="1">
      <alignment horizontal="center" vertical="center"/>
    </xf>
    <xf numFmtId="166" fontId="3" fillId="0" borderId="3" xfId="0" applyNumberFormat="1" applyFont="1" applyBorder="1" applyAlignment="1">
      <alignment horizontal="center" vertical="center"/>
    </xf>
    <xf numFmtId="10" fontId="32" fillId="0" borderId="4" xfId="1" applyNumberFormat="1" applyFont="1" applyBorder="1" applyAlignment="1">
      <alignment horizontal="center" vertical="center"/>
    </xf>
    <xf numFmtId="10" fontId="32" fillId="0" borderId="0" xfId="1" applyNumberFormat="1" applyFont="1" applyAlignment="1">
      <alignment horizontal="center" vertical="center"/>
    </xf>
    <xf numFmtId="10" fontId="32" fillId="0" borderId="3" xfId="1" applyNumberFormat="1" applyFont="1" applyBorder="1" applyAlignment="1">
      <alignment horizontal="center" vertical="center"/>
    </xf>
    <xf numFmtId="166" fontId="3" fillId="0" borderId="2" xfId="0" applyNumberFormat="1" applyFont="1" applyBorder="1" applyAlignment="1">
      <alignment horizontal="right" vertical="center"/>
    </xf>
    <xf numFmtId="166" fontId="3" fillId="0" borderId="3" xfId="0" applyNumberFormat="1" applyFont="1" applyBorder="1" applyAlignment="1">
      <alignment horizontal="right" vertical="center"/>
    </xf>
    <xf numFmtId="0" fontId="34" fillId="0" borderId="0" xfId="3" applyNumberFormat="1" applyFont="1" applyAlignment="1">
      <alignment horizontal="left" vertical="center" wrapText="1"/>
    </xf>
    <xf numFmtId="0" fontId="43" fillId="0" borderId="0" xfId="3" applyNumberFormat="1" applyFont="1" applyAlignment="1">
      <alignment horizontal="right" vertical="center" wrapText="1"/>
    </xf>
    <xf numFmtId="0" fontId="31" fillId="2" borderId="0" xfId="3" applyNumberFormat="1" applyFont="1" applyFill="1" applyAlignment="1">
      <alignment horizontal="center" vertical="center"/>
    </xf>
    <xf numFmtId="0" fontId="31" fillId="2" borderId="1" xfId="3" applyNumberFormat="1" applyFont="1" applyFill="1" applyBorder="1" applyAlignment="1">
      <alignment horizontal="center" vertical="center"/>
    </xf>
    <xf numFmtId="0" fontId="31" fillId="2" borderId="64" xfId="3" applyNumberFormat="1" applyFont="1" applyFill="1" applyBorder="1" applyAlignment="1">
      <alignment horizontal="center" vertical="center"/>
    </xf>
    <xf numFmtId="0" fontId="31" fillId="2" borderId="59" xfId="3" applyNumberFormat="1" applyFont="1" applyFill="1" applyBorder="1" applyAlignment="1">
      <alignment horizontal="center" vertical="center"/>
    </xf>
    <xf numFmtId="0" fontId="3" fillId="12" borderId="0" xfId="1" applyNumberFormat="1" applyFont="1" applyFill="1" applyAlignment="1">
      <alignment horizontal="center" vertical="center"/>
    </xf>
    <xf numFmtId="0" fontId="31" fillId="2" borderId="0" xfId="3" applyNumberFormat="1" applyFont="1" applyFill="1" applyAlignment="1">
      <alignment horizontal="center" vertical="center" wrapText="1"/>
    </xf>
    <xf numFmtId="0" fontId="3" fillId="12" borderId="67" xfId="1" applyNumberFormat="1" applyFont="1" applyFill="1" applyBorder="1" applyAlignment="1">
      <alignment horizontal="center" vertical="center"/>
    </xf>
    <xf numFmtId="0" fontId="13" fillId="9" borderId="0" xfId="0" applyFont="1" applyFill="1" applyAlignment="1">
      <alignment horizontal="center" vertical="center" wrapText="1"/>
    </xf>
    <xf numFmtId="0" fontId="43" fillId="0" borderId="2" xfId="3" applyNumberFormat="1" applyFont="1" applyBorder="1" applyAlignment="1">
      <alignment horizontal="left" vertical="center"/>
    </xf>
    <xf numFmtId="166" fontId="2" fillId="0" borderId="33" xfId="3" applyNumberFormat="1" applyFont="1" applyBorder="1" applyAlignment="1">
      <alignment horizontal="center" vertical="center"/>
    </xf>
    <xf numFmtId="166" fontId="2" fillId="0" borderId="50" xfId="3" applyNumberFormat="1" applyFont="1" applyBorder="1" applyAlignment="1">
      <alignment horizontal="center" vertical="center"/>
    </xf>
    <xf numFmtId="0" fontId="43" fillId="0" borderId="4" xfId="3" applyNumberFormat="1" applyFont="1" applyBorder="1" applyAlignment="1">
      <alignment horizontal="left" vertical="center"/>
    </xf>
    <xf numFmtId="0" fontId="36" fillId="0" borderId="0" xfId="3" applyNumberFormat="1" applyFont="1" applyAlignment="1">
      <alignment horizontal="right" vertical="center" wrapText="1"/>
    </xf>
    <xf numFmtId="0" fontId="13" fillId="9" borderId="6" xfId="0" applyFont="1" applyFill="1" applyBorder="1" applyAlignment="1">
      <alignment horizontal="center" vertical="center" wrapText="1"/>
    </xf>
    <xf numFmtId="166" fontId="2" fillId="0" borderId="4" xfId="3" applyNumberFormat="1" applyFont="1" applyBorder="1" applyAlignment="1">
      <alignment horizontal="center" vertical="center"/>
    </xf>
    <xf numFmtId="166" fontId="2" fillId="0" borderId="0" xfId="3" applyNumberFormat="1" applyFont="1" applyAlignment="1">
      <alignment horizontal="center" vertical="center"/>
    </xf>
    <xf numFmtId="0" fontId="2" fillId="9" borderId="0" xfId="0" applyFont="1" applyFill="1" applyAlignment="1">
      <alignment horizontal="center" vertical="center" wrapText="1"/>
    </xf>
    <xf numFmtId="166" fontId="2" fillId="0" borderId="3" xfId="3" applyNumberFormat="1" applyFont="1" applyBorder="1" applyAlignment="1">
      <alignment horizontal="center" vertical="center"/>
    </xf>
    <xf numFmtId="0" fontId="38" fillId="9" borderId="0" xfId="3" applyNumberFormat="1" applyFont="1" applyFill="1" applyAlignment="1">
      <alignment horizontal="center" vertical="center" wrapText="1"/>
    </xf>
    <xf numFmtId="0" fontId="63" fillId="0" borderId="4" xfId="3" applyNumberFormat="1" applyFont="1" applyBorder="1" applyAlignment="1">
      <alignment horizontal="left" vertical="center" wrapText="1"/>
    </xf>
    <xf numFmtId="0" fontId="63" fillId="0" borderId="0" xfId="3" applyNumberFormat="1" applyFont="1" applyAlignment="1">
      <alignment horizontal="left" vertical="center" wrapText="1"/>
    </xf>
    <xf numFmtId="0" fontId="63" fillId="0" borderId="3" xfId="3" applyNumberFormat="1" applyFont="1" applyBorder="1" applyAlignment="1">
      <alignment horizontal="left" vertical="center" wrapText="1"/>
    </xf>
    <xf numFmtId="0" fontId="60" fillId="2" borderId="0" xfId="0" applyFont="1" applyFill="1" applyAlignment="1">
      <alignment horizontal="center" vertical="center"/>
    </xf>
    <xf numFmtId="0" fontId="60" fillId="2" borderId="7" xfId="0" applyFont="1" applyFill="1" applyBorder="1" applyAlignment="1">
      <alignment horizontal="center" vertical="center"/>
    </xf>
    <xf numFmtId="49" fontId="2" fillId="9" borderId="6" xfId="0" applyNumberFormat="1" applyFont="1" applyFill="1" applyBorder="1" applyAlignment="1">
      <alignment horizontal="center" vertical="center" wrapText="1"/>
    </xf>
    <xf numFmtId="3" fontId="2" fillId="0" borderId="33" xfId="0" applyNumberFormat="1" applyFont="1" applyBorder="1" applyAlignment="1">
      <alignment horizontal="center" vertical="center"/>
    </xf>
    <xf numFmtId="3" fontId="2" fillId="0" borderId="7" xfId="0" applyNumberFormat="1" applyFont="1" applyBorder="1" applyAlignment="1">
      <alignment horizontal="center" vertical="center"/>
    </xf>
    <xf numFmtId="3" fontId="2" fillId="0" borderId="4" xfId="0" applyNumberFormat="1" applyFont="1" applyBorder="1" applyAlignment="1">
      <alignment horizontal="center" vertical="center"/>
    </xf>
    <xf numFmtId="3" fontId="2" fillId="0" borderId="0" xfId="0" applyNumberFormat="1" applyFont="1" applyAlignment="1">
      <alignment horizontal="center" vertical="center"/>
    </xf>
    <xf numFmtId="0" fontId="60" fillId="2" borderId="1" xfId="0" applyFont="1" applyFill="1" applyBorder="1" applyAlignment="1">
      <alignment horizontal="center" vertical="center"/>
    </xf>
    <xf numFmtId="0" fontId="60" fillId="2" borderId="64" xfId="0" applyFont="1" applyFill="1" applyBorder="1" applyAlignment="1">
      <alignment horizontal="center" vertical="center"/>
    </xf>
    <xf numFmtId="168" fontId="2" fillId="0" borderId="33" xfId="0" applyNumberFormat="1" applyFont="1" applyBorder="1" applyAlignment="1">
      <alignment horizontal="center" vertical="center"/>
    </xf>
    <xf numFmtId="168" fontId="2" fillId="0" borderId="7" xfId="0" applyNumberFormat="1" applyFont="1" applyBorder="1" applyAlignment="1">
      <alignment horizontal="center" vertical="center"/>
    </xf>
    <xf numFmtId="168" fontId="2" fillId="0" borderId="4" xfId="0" applyNumberFormat="1" applyFont="1" applyBorder="1" applyAlignment="1">
      <alignment horizontal="center" vertical="center"/>
    </xf>
    <xf numFmtId="168" fontId="2" fillId="0" borderId="0" xfId="0" applyNumberFormat="1" applyFont="1" applyAlignment="1">
      <alignment horizontal="center" vertical="center"/>
    </xf>
    <xf numFmtId="0" fontId="2" fillId="0" borderId="34" xfId="0" applyFont="1" applyBorder="1" applyAlignment="1">
      <alignment horizontal="right" vertical="center"/>
    </xf>
    <xf numFmtId="49" fontId="2" fillId="9" borderId="68" xfId="0" applyNumberFormat="1" applyFont="1" applyFill="1" applyBorder="1" applyAlignment="1">
      <alignment horizontal="center" vertical="center" wrapText="1"/>
    </xf>
    <xf numFmtId="0" fontId="2" fillId="0" borderId="35" xfId="0" applyFont="1" applyBorder="1" applyAlignment="1">
      <alignment horizontal="center" vertical="center" wrapText="1"/>
    </xf>
    <xf numFmtId="0" fontId="41" fillId="0" borderId="7" xfId="0" applyFont="1" applyBorder="1" applyAlignment="1">
      <alignment vertical="center"/>
    </xf>
    <xf numFmtId="0" fontId="2" fillId="0" borderId="34" xfId="0" applyFont="1" applyBorder="1" applyAlignment="1">
      <alignment vertical="center"/>
    </xf>
    <xf numFmtId="0" fontId="2" fillId="0" borderId="7" xfId="0" applyFont="1" applyBorder="1" applyAlignment="1">
      <alignment vertical="center"/>
    </xf>
    <xf numFmtId="0" fontId="2" fillId="0" borderId="7" xfId="0" applyFont="1" applyBorder="1" applyAlignment="1">
      <alignment horizontal="right" vertical="center"/>
    </xf>
    <xf numFmtId="164" fontId="2" fillId="0" borderId="34" xfId="0" applyNumberFormat="1" applyFont="1" applyBorder="1" applyAlignment="1">
      <alignment horizontal="right" vertical="center"/>
    </xf>
    <xf numFmtId="0" fontId="2" fillId="0" borderId="3" xfId="0" applyFont="1" applyBorder="1" applyAlignment="1">
      <alignment horizontal="right" vertical="center"/>
    </xf>
    <xf numFmtId="0" fontId="60" fillId="2" borderId="64" xfId="0" applyFont="1" applyFill="1" applyBorder="1" applyAlignment="1">
      <alignment horizontal="center" vertical="center" wrapText="1"/>
    </xf>
    <xf numFmtId="0" fontId="60" fillId="2" borderId="1" xfId="0" applyFont="1" applyFill="1" applyBorder="1" applyAlignment="1">
      <alignment horizontal="center" vertical="center" wrapText="1"/>
    </xf>
    <xf numFmtId="0" fontId="60" fillId="2" borderId="3" xfId="0" applyFont="1" applyFill="1" applyBorder="1" applyAlignment="1">
      <alignment horizontal="center" vertical="center"/>
    </xf>
    <xf numFmtId="0" fontId="60" fillId="2" borderId="25" xfId="0" applyFont="1" applyFill="1" applyBorder="1" applyAlignment="1">
      <alignment horizontal="center" vertical="center"/>
    </xf>
    <xf numFmtId="0" fontId="60" fillId="2" borderId="69" xfId="0" applyFont="1" applyFill="1" applyBorder="1" applyAlignment="1">
      <alignment horizontal="center" vertical="center"/>
    </xf>
    <xf numFmtId="0" fontId="60" fillId="2" borderId="0" xfId="0" applyFont="1" applyFill="1" applyAlignment="1">
      <alignment horizontal="center" vertical="center" wrapText="1"/>
    </xf>
    <xf numFmtId="166" fontId="43" fillId="0" borderId="38" xfId="3" applyNumberFormat="1" applyFont="1" applyBorder="1" applyAlignment="1">
      <alignment horizontal="center" vertical="center"/>
    </xf>
    <xf numFmtId="166" fontId="43" fillId="0" borderId="4" xfId="3" applyNumberFormat="1" applyFont="1" applyBorder="1" applyAlignment="1">
      <alignment horizontal="center" vertical="center"/>
    </xf>
    <xf numFmtId="166" fontId="43" fillId="0" borderId="21" xfId="3" applyNumberFormat="1" applyFont="1" applyBorder="1" applyAlignment="1">
      <alignment horizontal="center" vertical="center"/>
    </xf>
    <xf numFmtId="0" fontId="60" fillId="2" borderId="63" xfId="0" applyFont="1" applyFill="1" applyBorder="1" applyAlignment="1">
      <alignment horizontal="center" vertical="center" wrapText="1"/>
    </xf>
    <xf numFmtId="0" fontId="60" fillId="2" borderId="70" xfId="0" applyFont="1" applyFill="1" applyBorder="1" applyAlignment="1">
      <alignment horizontal="center" vertical="center" wrapText="1"/>
    </xf>
    <xf numFmtId="166" fontId="3" fillId="9" borderId="6" xfId="3" applyNumberFormat="1" applyFont="1" applyFill="1" applyBorder="1" applyAlignment="1">
      <alignment horizontal="center" vertical="center" wrapText="1"/>
    </xf>
    <xf numFmtId="0" fontId="31" fillId="2" borderId="6" xfId="0" applyFont="1" applyFill="1" applyBorder="1" applyAlignment="1">
      <alignment horizontal="center" vertical="center" wrapText="1"/>
    </xf>
    <xf numFmtId="0" fontId="31" fillId="2" borderId="7" xfId="0" applyFont="1" applyFill="1" applyBorder="1" applyAlignment="1">
      <alignment horizontal="center" vertical="center" wrapText="1"/>
    </xf>
    <xf numFmtId="166" fontId="3" fillId="0" borderId="54" xfId="0" applyNumberFormat="1" applyFont="1" applyBorder="1" applyAlignment="1">
      <alignment horizontal="center" vertical="center"/>
    </xf>
    <xf numFmtId="166" fontId="3" fillId="0" borderId="77" xfId="0" applyNumberFormat="1" applyFont="1" applyBorder="1" applyAlignment="1">
      <alignment horizontal="center" vertical="center"/>
    </xf>
    <xf numFmtId="9" fontId="3" fillId="0" borderId="75" xfId="1" applyFont="1" applyBorder="1" applyAlignment="1">
      <alignment horizontal="right"/>
    </xf>
    <xf numFmtId="9" fontId="3" fillId="0" borderId="18" xfId="1" applyFont="1" applyBorder="1" applyAlignment="1">
      <alignment horizontal="right"/>
    </xf>
    <xf numFmtId="9" fontId="3" fillId="0" borderId="78" xfId="1" applyFont="1" applyBorder="1" applyAlignment="1">
      <alignment horizontal="right"/>
    </xf>
    <xf numFmtId="0" fontId="31" fillId="2" borderId="48" xfId="0" applyFont="1" applyFill="1" applyBorder="1" applyAlignment="1">
      <alignment horizontal="center" vertical="center" wrapText="1"/>
    </xf>
    <xf numFmtId="166" fontId="3" fillId="0" borderId="2" xfId="3" applyNumberFormat="1" applyFont="1" applyBorder="1" applyAlignment="1">
      <alignment horizontal="center" vertical="center" wrapText="1"/>
    </xf>
    <xf numFmtId="166" fontId="3" fillId="0" borderId="49" xfId="3" applyNumberFormat="1" applyFont="1" applyBorder="1" applyAlignment="1">
      <alignment horizontal="center" vertical="center" wrapText="1"/>
    </xf>
    <xf numFmtId="166" fontId="3" fillId="0" borderId="71" xfId="0" applyNumberFormat="1" applyFont="1" applyBorder="1" applyAlignment="1">
      <alignment horizontal="center" vertical="center"/>
    </xf>
    <xf numFmtId="166" fontId="3" fillId="0" borderId="14" xfId="0" applyNumberFormat="1" applyFont="1" applyBorder="1" applyAlignment="1">
      <alignment horizontal="center" vertical="center"/>
    </xf>
    <xf numFmtId="166" fontId="3" fillId="0" borderId="72" xfId="0" applyNumberFormat="1" applyFont="1" applyBorder="1" applyAlignment="1">
      <alignment horizontal="center" vertical="center"/>
    </xf>
    <xf numFmtId="166" fontId="3" fillId="0" borderId="73" xfId="0" applyNumberFormat="1" applyFont="1" applyBorder="1" applyAlignment="1">
      <alignment horizontal="center" vertical="center"/>
    </xf>
    <xf numFmtId="9" fontId="3" fillId="0" borderId="0" xfId="1" applyFont="1" applyAlignment="1">
      <alignment horizontal="right"/>
    </xf>
    <xf numFmtId="9" fontId="3" fillId="0" borderId="74" xfId="1" applyFont="1" applyBorder="1" applyAlignment="1">
      <alignment horizontal="right"/>
    </xf>
    <xf numFmtId="9" fontId="3" fillId="0" borderId="48" xfId="1" applyFont="1" applyBorder="1" applyAlignment="1">
      <alignment horizontal="right"/>
    </xf>
    <xf numFmtId="9" fontId="3" fillId="0" borderId="76" xfId="1" applyFont="1" applyBorder="1" applyAlignment="1">
      <alignment horizontal="right"/>
    </xf>
    <xf numFmtId="166" fontId="3" fillId="9" borderId="6" xfId="3" applyNumberFormat="1" applyFont="1" applyFill="1" applyBorder="1" applyAlignment="1">
      <alignment horizontal="center" vertical="center"/>
    </xf>
    <xf numFmtId="166" fontId="13" fillId="9" borderId="6" xfId="3" applyNumberFormat="1" applyFont="1" applyFill="1" applyBorder="1" applyAlignment="1">
      <alignment horizontal="center" vertical="center" wrapText="1"/>
    </xf>
    <xf numFmtId="166" fontId="66" fillId="9" borderId="6" xfId="3" applyNumberFormat="1" applyFont="1" applyFill="1" applyBorder="1" applyAlignment="1">
      <alignment horizontal="center" vertical="center" wrapText="1"/>
    </xf>
    <xf numFmtId="0" fontId="65" fillId="2" borderId="6"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65" fillId="2" borderId="0" xfId="0" applyFont="1" applyFill="1" applyAlignment="1">
      <alignment horizontal="center" vertical="center" wrapText="1"/>
    </xf>
    <xf numFmtId="0" fontId="65" fillId="2" borderId="7" xfId="0" applyFont="1" applyFill="1" applyBorder="1" applyAlignment="1">
      <alignment horizontal="center" vertical="center" wrapText="1"/>
    </xf>
    <xf numFmtId="0" fontId="20" fillId="2" borderId="0" xfId="0" applyFont="1" applyFill="1" applyAlignment="1">
      <alignment horizontal="center" vertical="center"/>
    </xf>
    <xf numFmtId="1" fontId="3" fillId="0" borderId="19" xfId="0" applyNumberFormat="1" applyFont="1" applyBorder="1" applyAlignment="1" applyProtection="1">
      <alignment horizontal="center" vertical="center"/>
      <protection locked="0"/>
    </xf>
    <xf numFmtId="1" fontId="3" fillId="0" borderId="20" xfId="0" applyNumberFormat="1" applyFont="1" applyBorder="1" applyAlignment="1" applyProtection="1">
      <alignment horizontal="center" vertical="center"/>
      <protection locked="0"/>
    </xf>
    <xf numFmtId="1" fontId="3" fillId="0" borderId="21" xfId="0" applyNumberFormat="1" applyFont="1" applyBorder="1" applyAlignment="1" applyProtection="1">
      <alignment horizontal="center" vertical="center"/>
      <protection locked="0"/>
    </xf>
    <xf numFmtId="0" fontId="20" fillId="2" borderId="64" xfId="0" applyFont="1" applyFill="1" applyBorder="1" applyAlignment="1">
      <alignment horizontal="center" vertical="center"/>
    </xf>
    <xf numFmtId="0" fontId="20" fillId="2" borderId="1" xfId="0" applyFont="1" applyFill="1" applyBorder="1" applyAlignment="1">
      <alignment horizontal="center" vertical="center"/>
    </xf>
    <xf numFmtId="0" fontId="13" fillId="3" borderId="0" xfId="0" applyFont="1" applyFill="1" applyAlignment="1">
      <alignment horizontal="center" vertical="center" wrapText="1"/>
    </xf>
    <xf numFmtId="0" fontId="20" fillId="2" borderId="48" xfId="0" applyFont="1" applyFill="1" applyBorder="1" applyAlignment="1">
      <alignment horizontal="center" vertical="center"/>
    </xf>
    <xf numFmtId="1" fontId="3" fillId="0" borderId="46" xfId="0" applyNumberFormat="1" applyFont="1" applyBorder="1" applyAlignment="1" applyProtection="1">
      <alignment horizontal="right" vertical="center"/>
      <protection locked="0"/>
    </xf>
    <xf numFmtId="1" fontId="3" fillId="0" borderId="49" xfId="0" applyNumberFormat="1" applyFont="1" applyBorder="1" applyAlignment="1" applyProtection="1">
      <alignment horizontal="right" vertical="center"/>
      <protection locked="0"/>
    </xf>
    <xf numFmtId="1" fontId="3" fillId="0" borderId="47" xfId="0" applyNumberFormat="1" applyFont="1" applyBorder="1" applyAlignment="1" applyProtection="1">
      <alignment horizontal="right" vertical="center"/>
      <protection locked="0"/>
    </xf>
    <xf numFmtId="0" fontId="3" fillId="9" borderId="0" xfId="0" applyFont="1" applyFill="1" applyAlignment="1">
      <alignment horizontal="center" vertical="center" wrapText="1"/>
    </xf>
    <xf numFmtId="0" fontId="20" fillId="2" borderId="7" xfId="0" applyFont="1" applyFill="1" applyBorder="1" applyAlignment="1">
      <alignment horizontal="center" vertical="center"/>
    </xf>
    <xf numFmtId="164" fontId="3" fillId="0" borderId="50" xfId="0" applyNumberFormat="1" applyFont="1" applyBorder="1" applyAlignment="1" applyProtection="1">
      <alignment vertical="center"/>
      <protection locked="0"/>
    </xf>
    <xf numFmtId="164" fontId="3" fillId="0" borderId="51" xfId="0" applyNumberFormat="1" applyFont="1" applyBorder="1" applyAlignment="1" applyProtection="1">
      <alignment vertical="center"/>
      <protection locked="0"/>
    </xf>
    <xf numFmtId="164" fontId="3" fillId="0" borderId="33" xfId="0" applyNumberFormat="1" applyFont="1" applyBorder="1" applyAlignment="1" applyProtection="1">
      <alignment vertical="center"/>
      <protection locked="0"/>
    </xf>
    <xf numFmtId="1" fontId="3" fillId="0" borderId="3" xfId="0" applyNumberFormat="1" applyFont="1" applyBorder="1" applyAlignment="1" applyProtection="1">
      <alignment horizontal="right" vertical="center"/>
      <protection locked="0"/>
    </xf>
    <xf numFmtId="1" fontId="3" fillId="0" borderId="2" xfId="0" applyNumberFormat="1" applyFont="1" applyBorder="1" applyAlignment="1" applyProtection="1">
      <alignment horizontal="right" vertical="center"/>
      <protection locked="0"/>
    </xf>
    <xf numFmtId="1" fontId="3" fillId="0" borderId="4" xfId="0" applyNumberFormat="1" applyFont="1" applyBorder="1" applyAlignment="1" applyProtection="1">
      <alignment horizontal="right" vertical="center"/>
      <protection locked="0"/>
    </xf>
    <xf numFmtId="0" fontId="20" fillId="2" borderId="0" xfId="0" applyFont="1" applyFill="1" applyAlignment="1">
      <alignment horizontal="center" vertical="center" wrapText="1"/>
    </xf>
    <xf numFmtId="164" fontId="3" fillId="0" borderId="46" xfId="0" applyNumberFormat="1" applyFont="1" applyBorder="1" applyAlignment="1" applyProtection="1">
      <alignment horizontal="right" vertical="center"/>
      <protection locked="0"/>
    </xf>
    <xf numFmtId="164" fontId="3" fillId="0" borderId="49" xfId="0" applyNumberFormat="1" applyFont="1" applyBorder="1" applyAlignment="1" applyProtection="1">
      <alignment horizontal="right" vertical="center"/>
      <protection locked="0"/>
    </xf>
    <xf numFmtId="164" fontId="3" fillId="0" borderId="47" xfId="0" applyNumberFormat="1" applyFont="1" applyBorder="1" applyAlignment="1" applyProtection="1">
      <alignment horizontal="right" vertical="center"/>
      <protection locked="0"/>
    </xf>
    <xf numFmtId="164" fontId="3" fillId="0" borderId="3" xfId="0" applyNumberFormat="1" applyFont="1" applyBorder="1" applyAlignment="1" applyProtection="1">
      <alignment horizontal="right" vertical="center"/>
      <protection locked="0"/>
    </xf>
    <xf numFmtId="164" fontId="3" fillId="0" borderId="2" xfId="0" applyNumberFormat="1" applyFont="1" applyBorder="1" applyAlignment="1" applyProtection="1">
      <alignment horizontal="right" vertical="center"/>
      <protection locked="0"/>
    </xf>
    <xf numFmtId="164" fontId="3" fillId="0" borderId="4" xfId="0" applyNumberFormat="1" applyFont="1" applyBorder="1" applyAlignment="1" applyProtection="1">
      <alignment horizontal="right" vertical="center"/>
      <protection locked="0"/>
    </xf>
    <xf numFmtId="0" fontId="31" fillId="2" borderId="74" xfId="0" applyFont="1" applyFill="1" applyBorder="1" applyAlignment="1">
      <alignment horizontal="center" vertical="center"/>
    </xf>
    <xf numFmtId="0" fontId="31" fillId="2" borderId="7" xfId="0" applyFont="1" applyFill="1" applyBorder="1" applyAlignment="1">
      <alignment horizontal="center" vertical="center"/>
    </xf>
    <xf numFmtId="164" fontId="13" fillId="3" borderId="48" xfId="0" applyNumberFormat="1" applyFont="1" applyFill="1" applyBorder="1" applyAlignment="1" applyProtection="1">
      <alignment horizontal="center" vertical="center"/>
      <protection locked="0"/>
    </xf>
    <xf numFmtId="0" fontId="13" fillId="3" borderId="48" xfId="0" applyFont="1" applyFill="1" applyBorder="1" applyAlignment="1">
      <alignment horizontal="center" vertical="center" wrapText="1"/>
    </xf>
    <xf numFmtId="0" fontId="13" fillId="0" borderId="0" xfId="0" applyFont="1" applyAlignment="1">
      <alignment horizontal="center" vertical="center"/>
    </xf>
    <xf numFmtId="0" fontId="31" fillId="2" borderId="0" xfId="0" applyFont="1" applyFill="1" applyAlignment="1">
      <alignment horizontal="center"/>
    </xf>
    <xf numFmtId="0" fontId="31" fillId="2" borderId="1" xfId="0" applyFont="1" applyFill="1" applyBorder="1" applyAlignment="1">
      <alignment horizontal="center"/>
    </xf>
    <xf numFmtId="164" fontId="3" fillId="0" borderId="46" xfId="0" applyNumberFormat="1" applyFont="1" applyBorder="1" applyAlignment="1" applyProtection="1">
      <alignment vertical="center"/>
      <protection locked="0"/>
    </xf>
    <xf numFmtId="164" fontId="3" fillId="0" borderId="49" xfId="0" applyNumberFormat="1" applyFont="1" applyBorder="1" applyAlignment="1" applyProtection="1">
      <alignment vertical="center"/>
      <protection locked="0"/>
    </xf>
    <xf numFmtId="164" fontId="3" fillId="0" borderId="47" xfId="0" applyNumberFormat="1" applyFont="1" applyBorder="1" applyAlignment="1" applyProtection="1">
      <alignment vertical="center"/>
      <protection locked="0"/>
    </xf>
    <xf numFmtId="0" fontId="3" fillId="0" borderId="19" xfId="0" applyFont="1" applyBorder="1" applyAlignment="1">
      <alignment horizontal="right" vertical="center" wrapText="1"/>
    </xf>
    <xf numFmtId="0" fontId="3" fillId="0" borderId="20" xfId="0" applyFont="1" applyBorder="1" applyAlignment="1">
      <alignment horizontal="right" vertical="center" wrapText="1"/>
    </xf>
    <xf numFmtId="0" fontId="3" fillId="0" borderId="21" xfId="0" applyFont="1" applyBorder="1" applyAlignment="1">
      <alignment horizontal="right" vertical="center" wrapText="1"/>
    </xf>
    <xf numFmtId="164" fontId="3" fillId="0" borderId="19" xfId="0" applyNumberFormat="1" applyFont="1" applyBorder="1" applyAlignment="1" applyProtection="1">
      <alignment vertical="center"/>
      <protection locked="0"/>
    </xf>
    <xf numFmtId="164" fontId="3" fillId="0" borderId="20" xfId="0" applyNumberFormat="1" applyFont="1" applyBorder="1" applyAlignment="1" applyProtection="1">
      <alignment vertical="center"/>
      <protection locked="0"/>
    </xf>
    <xf numFmtId="164" fontId="3" fillId="0" borderId="21" xfId="0" applyNumberFormat="1" applyFont="1" applyBorder="1" applyAlignment="1" applyProtection="1">
      <alignment vertical="center"/>
      <protection locked="0"/>
    </xf>
    <xf numFmtId="164" fontId="3" fillId="0" borderId="19" xfId="0" applyNumberFormat="1" applyFont="1" applyBorder="1" applyAlignment="1" applyProtection="1">
      <alignment horizontal="right" vertical="center"/>
      <protection locked="0"/>
    </xf>
    <xf numFmtId="164" fontId="3" fillId="0" borderId="20" xfId="0" applyNumberFormat="1" applyFont="1" applyBorder="1" applyAlignment="1" applyProtection="1">
      <alignment horizontal="right" vertical="center"/>
      <protection locked="0"/>
    </xf>
    <xf numFmtId="164" fontId="3" fillId="0" borderId="21" xfId="0" applyNumberFormat="1" applyFont="1" applyBorder="1" applyAlignment="1" applyProtection="1">
      <alignment horizontal="right" vertical="center"/>
      <protection locked="0"/>
    </xf>
    <xf numFmtId="0" fontId="31" fillId="2" borderId="48" xfId="0" applyFont="1" applyFill="1" applyBorder="1" applyAlignment="1">
      <alignment horizontal="center" vertical="center"/>
    </xf>
    <xf numFmtId="0" fontId="32" fillId="0" borderId="4" xfId="0" applyFont="1" applyBorder="1" applyAlignment="1">
      <alignment horizontal="left" vertical="center" wrapText="1"/>
    </xf>
    <xf numFmtId="0" fontId="32" fillId="0" borderId="21" xfId="0" applyFont="1" applyBorder="1" applyAlignment="1">
      <alignment horizontal="left" vertical="center" wrapText="1"/>
    </xf>
    <xf numFmtId="0" fontId="31" fillId="2" borderId="64" xfId="0" applyFont="1" applyFill="1" applyBorder="1" applyAlignment="1">
      <alignment horizontal="center" vertical="center"/>
    </xf>
    <xf numFmtId="165" fontId="3" fillId="0" borderId="7" xfId="1" applyNumberFormat="1" applyFont="1" applyBorder="1" applyAlignment="1">
      <alignment horizontal="center" vertical="center"/>
    </xf>
    <xf numFmtId="165" fontId="3" fillId="0" borderId="34" xfId="0" applyNumberFormat="1" applyFont="1" applyBorder="1" applyAlignment="1">
      <alignment horizontal="center" vertical="center"/>
    </xf>
    <xf numFmtId="165" fontId="3" fillId="0" borderId="3" xfId="0" applyNumberFormat="1" applyFont="1" applyBorder="1" applyAlignment="1">
      <alignment horizontal="center" vertical="center"/>
    </xf>
    <xf numFmtId="10" fontId="3" fillId="0" borderId="7" xfId="0" applyNumberFormat="1" applyFont="1" applyBorder="1" applyAlignment="1">
      <alignment horizontal="center" vertical="center"/>
    </xf>
    <xf numFmtId="165" fontId="3" fillId="0" borderId="34" xfId="1" applyNumberFormat="1" applyFont="1" applyBorder="1" applyAlignment="1">
      <alignment horizontal="center" vertical="center"/>
    </xf>
    <xf numFmtId="0" fontId="32" fillId="0" borderId="2" xfId="0" applyFont="1" applyBorder="1" applyAlignment="1">
      <alignment horizontal="left" vertical="center" wrapText="1"/>
    </xf>
    <xf numFmtId="0" fontId="32" fillId="0" borderId="20" xfId="0" applyFont="1" applyBorder="1" applyAlignment="1">
      <alignment horizontal="left" vertical="center" wrapText="1"/>
    </xf>
    <xf numFmtId="0" fontId="32" fillId="9" borderId="3" xfId="0" applyFont="1" applyFill="1" applyBorder="1" applyAlignment="1">
      <alignment horizontal="left" vertical="center" wrapText="1"/>
    </xf>
    <xf numFmtId="0" fontId="32" fillId="9" borderId="2" xfId="0" applyFont="1" applyFill="1" applyBorder="1" applyAlignment="1">
      <alignment horizontal="left" vertical="center" wrapText="1"/>
    </xf>
    <xf numFmtId="0" fontId="32" fillId="0" borderId="60" xfId="0" applyFont="1" applyBorder="1" applyAlignment="1">
      <alignment horizontal="left" vertical="center" wrapText="1"/>
    </xf>
    <xf numFmtId="0" fontId="32" fillId="0" borderId="81" xfId="0" applyFont="1" applyBorder="1" applyAlignment="1">
      <alignment horizontal="left" vertical="center" wrapText="1"/>
    </xf>
    <xf numFmtId="49" fontId="3" fillId="9" borderId="6" xfId="0" applyNumberFormat="1" applyFont="1" applyFill="1" applyBorder="1" applyAlignment="1">
      <alignment horizontal="center" vertical="center" wrapText="1"/>
    </xf>
    <xf numFmtId="49" fontId="3" fillId="9" borderId="68" xfId="0" applyNumberFormat="1" applyFont="1" applyFill="1" applyBorder="1" applyAlignment="1">
      <alignment horizontal="center" vertical="center" wrapText="1"/>
    </xf>
    <xf numFmtId="0" fontId="32" fillId="0" borderId="3" xfId="0" applyFont="1" applyBorder="1" applyAlignment="1">
      <alignment horizontal="left" vertical="center" wrapText="1"/>
    </xf>
    <xf numFmtId="0" fontId="32" fillId="0" borderId="19" xfId="0" applyFont="1" applyBorder="1" applyAlignment="1">
      <alignment horizontal="left" vertical="center" wrapText="1"/>
    </xf>
    <xf numFmtId="49" fontId="3" fillId="0" borderId="34" xfId="1" applyNumberFormat="1" applyFont="1" applyBorder="1" applyAlignment="1">
      <alignment horizontal="center" vertical="center"/>
    </xf>
    <xf numFmtId="0" fontId="32" fillId="0" borderId="79" xfId="0" applyFont="1" applyBorder="1" applyAlignment="1">
      <alignment horizontal="left" vertical="center" wrapText="1"/>
    </xf>
    <xf numFmtId="0" fontId="32" fillId="0" borderId="80" xfId="0" applyFont="1" applyBorder="1" applyAlignment="1">
      <alignment horizontal="left" vertical="center" wrapText="1"/>
    </xf>
    <xf numFmtId="165" fontId="3" fillId="0" borderId="7" xfId="0" applyNumberFormat="1" applyFont="1" applyBorder="1" applyAlignment="1">
      <alignment horizontal="center" vertical="center"/>
    </xf>
    <xf numFmtId="10" fontId="3" fillId="0" borderId="50" xfId="0" applyNumberFormat="1" applyFont="1" applyBorder="1" applyAlignment="1">
      <alignment horizontal="center" vertical="center"/>
    </xf>
    <xf numFmtId="10" fontId="3" fillId="0" borderId="48" xfId="0" applyNumberFormat="1" applyFont="1" applyBorder="1" applyAlignment="1">
      <alignment horizontal="center" vertical="center"/>
    </xf>
    <xf numFmtId="10" fontId="3" fillId="0" borderId="46" xfId="0" applyNumberFormat="1" applyFont="1" applyBorder="1" applyAlignment="1">
      <alignment horizontal="center" vertical="center"/>
    </xf>
    <xf numFmtId="0" fontId="31" fillId="2" borderId="59" xfId="0" applyFont="1" applyFill="1" applyBorder="1" applyAlignment="1">
      <alignment horizontal="center" vertical="center" wrapText="1"/>
    </xf>
    <xf numFmtId="10" fontId="3" fillId="0" borderId="47" xfId="0" applyNumberFormat="1" applyFont="1" applyBorder="1" applyAlignment="1">
      <alignment horizontal="center" vertical="center"/>
    </xf>
    <xf numFmtId="49" fontId="2" fillId="9" borderId="0" xfId="0" applyNumberFormat="1" applyFont="1" applyFill="1" applyAlignment="1">
      <alignment horizontal="center" vertical="center" wrapText="1"/>
    </xf>
    <xf numFmtId="0" fontId="43" fillId="4" borderId="0" xfId="0" applyFont="1" applyFill="1" applyAlignment="1">
      <alignment horizontal="center" vertical="center" wrapText="1"/>
    </xf>
    <xf numFmtId="0" fontId="43" fillId="4" borderId="84" xfId="0" applyFont="1" applyFill="1" applyBorder="1" applyAlignment="1">
      <alignment horizontal="center" vertical="center" wrapText="1"/>
    </xf>
    <xf numFmtId="0" fontId="60" fillId="2" borderId="84" xfId="0" applyFont="1" applyFill="1" applyBorder="1" applyAlignment="1">
      <alignment horizontal="center" vertical="center" wrapText="1"/>
    </xf>
    <xf numFmtId="0" fontId="43" fillId="4" borderId="82" xfId="0" applyFont="1" applyFill="1" applyBorder="1" applyAlignment="1">
      <alignment horizontal="center" vertical="center" wrapText="1"/>
    </xf>
    <xf numFmtId="0" fontId="43" fillId="4" borderId="29" xfId="0" applyFont="1" applyFill="1" applyBorder="1" applyAlignment="1">
      <alignment horizontal="center" vertical="center" wrapText="1"/>
    </xf>
    <xf numFmtId="0" fontId="60" fillId="2" borderId="29" xfId="0" applyFont="1" applyFill="1" applyBorder="1" applyAlignment="1">
      <alignment horizontal="center" vertical="center" wrapText="1"/>
    </xf>
    <xf numFmtId="0" fontId="43" fillId="4" borderId="28" xfId="0" applyFont="1" applyFill="1" applyBorder="1" applyAlignment="1">
      <alignment horizontal="center" vertical="center" wrapText="1"/>
    </xf>
    <xf numFmtId="0" fontId="60" fillId="2" borderId="83" xfId="0" applyFont="1" applyFill="1" applyBorder="1" applyAlignment="1">
      <alignment horizontal="center" vertical="center" wrapText="1"/>
    </xf>
    <xf numFmtId="0" fontId="43" fillId="4" borderId="83" xfId="0" applyFont="1" applyFill="1" applyBorder="1" applyAlignment="1">
      <alignment horizontal="center" vertical="center" wrapText="1"/>
    </xf>
    <xf numFmtId="0" fontId="13" fillId="9" borderId="6" xfId="0" applyFont="1" applyFill="1" applyBorder="1" applyAlignment="1">
      <alignment horizontal="center" vertical="center"/>
    </xf>
    <xf numFmtId="0" fontId="13" fillId="9" borderId="8" xfId="0" applyFont="1" applyFill="1" applyBorder="1" applyAlignment="1">
      <alignment horizontal="center" vertical="center"/>
    </xf>
    <xf numFmtId="0" fontId="20" fillId="2" borderId="8" xfId="0" applyFont="1" applyFill="1" applyBorder="1" applyAlignment="1">
      <alignment horizontal="center" vertical="center" wrapText="1"/>
    </xf>
    <xf numFmtId="0" fontId="69" fillId="0" borderId="4" xfId="0" applyFont="1" applyBorder="1" applyAlignment="1">
      <alignment horizontal="left" vertical="center" wrapText="1"/>
    </xf>
    <xf numFmtId="0" fontId="32" fillId="3" borderId="3" xfId="0" applyFont="1" applyFill="1" applyBorder="1" applyAlignment="1">
      <alignment horizontal="left" vertical="center" wrapText="1"/>
    </xf>
    <xf numFmtId="0" fontId="32" fillId="3" borderId="2" xfId="0" applyFont="1" applyFill="1" applyBorder="1" applyAlignment="1">
      <alignment horizontal="left" vertical="center" wrapText="1"/>
    </xf>
    <xf numFmtId="0" fontId="32" fillId="3" borderId="4" xfId="0" applyFont="1" applyFill="1" applyBorder="1" applyAlignment="1">
      <alignment horizontal="left" vertical="center" wrapText="1"/>
    </xf>
    <xf numFmtId="9" fontId="3" fillId="3" borderId="2" xfId="0" applyNumberFormat="1" applyFont="1" applyFill="1" applyBorder="1" applyAlignment="1" applyProtection="1">
      <alignment horizontal="right" vertical="center"/>
      <protection locked="0"/>
    </xf>
    <xf numFmtId="9" fontId="3" fillId="3" borderId="20" xfId="0" applyNumberFormat="1" applyFont="1" applyFill="1" applyBorder="1" applyAlignment="1" applyProtection="1">
      <alignment horizontal="right" vertical="center"/>
      <protection locked="0"/>
    </xf>
    <xf numFmtId="0" fontId="2" fillId="9" borderId="6" xfId="0" applyFont="1" applyFill="1" applyBorder="1" applyAlignment="1">
      <alignment horizontal="center" vertical="center" wrapText="1"/>
    </xf>
    <xf numFmtId="0" fontId="63" fillId="0" borderId="3" xfId="0" applyFont="1" applyBorder="1" applyAlignment="1">
      <alignment horizontal="left" vertical="center" wrapText="1"/>
    </xf>
    <xf numFmtId="0" fontId="63" fillId="0" borderId="2" xfId="0" applyFont="1" applyBorder="1" applyAlignment="1">
      <alignment horizontal="left" vertical="center" wrapText="1"/>
    </xf>
    <xf numFmtId="0" fontId="38" fillId="0" borderId="3" xfId="7" applyFont="1" applyBorder="1" applyAlignment="1">
      <alignment horizontal="center" vertical="center" wrapText="1"/>
    </xf>
    <xf numFmtId="0" fontId="38" fillId="0" borderId="2" xfId="7" applyFont="1" applyBorder="1" applyAlignment="1">
      <alignment horizontal="center" vertical="center" wrapText="1"/>
    </xf>
    <xf numFmtId="49" fontId="13" fillId="9" borderId="0" xfId="0" applyNumberFormat="1" applyFont="1" applyFill="1" applyAlignment="1">
      <alignment horizontal="left" vertical="center" wrapText="1"/>
    </xf>
    <xf numFmtId="0" fontId="2" fillId="0" borderId="0" xfId="0" applyFont="1" applyAlignment="1">
      <alignment horizontal="left" vertical="top" wrapText="1"/>
    </xf>
    <xf numFmtId="0" fontId="60" fillId="2" borderId="0" xfId="0" applyFont="1" applyFill="1" applyAlignment="1">
      <alignment horizontal="center" vertical="top" wrapText="1"/>
    </xf>
    <xf numFmtId="0" fontId="43" fillId="0" borderId="0" xfId="0" applyFont="1" applyAlignment="1">
      <alignment horizontal="left" vertical="center"/>
    </xf>
    <xf numFmtId="0" fontId="2" fillId="12" borderId="0" xfId="0" applyFont="1" applyFill="1" applyAlignment="1">
      <alignment horizontal="center" vertical="center" wrapText="1"/>
    </xf>
    <xf numFmtId="0" fontId="41" fillId="0" borderId="0" xfId="0" applyFont="1" applyAlignment="1">
      <alignment horizontal="left" vertical="top" wrapText="1"/>
    </xf>
  </cellXfs>
  <cellStyles count="12">
    <cellStyle name="Comma" xfId="3" builtinId="3"/>
    <cellStyle name="Comma [0]" xfId="4" xr:uid="{00000000-0005-0000-0000-000007000000}"/>
    <cellStyle name="Comma 2" xfId="6" xr:uid="{00000000-0005-0000-0000-000009000000}"/>
    <cellStyle name="Comma 3" xfId="9" xr:uid="{00000000-0005-0000-0000-00000C000000}"/>
    <cellStyle name="Comma 4" xfId="11" xr:uid="{00000000-0005-0000-0000-00000E000000}"/>
    <cellStyle name="Currency [0]" xfId="2" xr:uid="{00000000-0005-0000-0000-000006000000}"/>
    <cellStyle name="Normal" xfId="0" builtinId="0"/>
    <cellStyle name="Normal 2" xfId="7" xr:uid="{00000000-0005-0000-0000-00000A000000}"/>
    <cellStyle name="Normal 3" xfId="8" xr:uid="{00000000-0005-0000-0000-00000B000000}"/>
    <cellStyle name="Percent" xfId="1" builtinId="5"/>
    <cellStyle name="Percent 2" xfId="10" xr:uid="{00000000-0005-0000-0000-00000D000000}"/>
    <cellStyle name="היפר-קישור"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7.svg"/><Relationship Id="rId2" Type="http://schemas.openxmlformats.org/officeDocument/2006/relationships/image" Target="../media/image6.png"/><Relationship Id="rId1" Type="http://schemas.openxmlformats.org/officeDocument/2006/relationships/image" Target="../media/image10.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7.svg"/><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2" Type="http://schemas.openxmlformats.org/officeDocument/2006/relationships/image" Target="../media/image7.svg"/><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2" Type="http://schemas.openxmlformats.org/officeDocument/2006/relationships/image" Target="../media/image7.svg"/><Relationship Id="rId1" Type="http://schemas.openxmlformats.org/officeDocument/2006/relationships/image" Target="../media/image6.png"/></Relationships>
</file>

<file path=xl/drawings/_rels/drawing14.xml.rels><?xml version="1.0" encoding="UTF-8" standalone="yes"?>
<Relationships xmlns="http://schemas.openxmlformats.org/package/2006/relationships"><Relationship Id="rId2" Type="http://schemas.openxmlformats.org/officeDocument/2006/relationships/image" Target="../media/image7.svg"/><Relationship Id="rId1" Type="http://schemas.openxmlformats.org/officeDocument/2006/relationships/image" Target="../media/image6.png"/></Relationships>
</file>

<file path=xl/drawings/_rels/drawing15.xml.rels><?xml version="1.0" encoding="UTF-8" standalone="yes"?>
<Relationships xmlns="http://schemas.openxmlformats.org/package/2006/relationships"><Relationship Id="rId2" Type="http://schemas.openxmlformats.org/officeDocument/2006/relationships/image" Target="../media/image7.svg"/><Relationship Id="rId1" Type="http://schemas.openxmlformats.org/officeDocument/2006/relationships/image" Target="../media/image6.png"/></Relationships>
</file>

<file path=xl/drawings/_rels/drawing16.xml.rels><?xml version="1.0" encoding="UTF-8" standalone="yes"?>
<Relationships xmlns="http://schemas.openxmlformats.org/package/2006/relationships"><Relationship Id="rId2" Type="http://schemas.openxmlformats.org/officeDocument/2006/relationships/image" Target="../media/image7.svg"/><Relationship Id="rId1" Type="http://schemas.openxmlformats.org/officeDocument/2006/relationships/image" Target="../media/image6.png"/></Relationships>
</file>

<file path=xl/drawings/_rels/drawing17.xml.rels><?xml version="1.0" encoding="UTF-8" standalone="yes"?>
<Relationships xmlns="http://schemas.openxmlformats.org/package/2006/relationships"><Relationship Id="rId2" Type="http://schemas.openxmlformats.org/officeDocument/2006/relationships/image" Target="../media/image7.svg"/><Relationship Id="rId1" Type="http://schemas.openxmlformats.org/officeDocument/2006/relationships/image" Target="../media/image6.png"/></Relationships>
</file>

<file path=xl/drawings/_rels/drawing18.xml.rels><?xml version="1.0" encoding="UTF-8" standalone="yes"?>
<Relationships xmlns="http://schemas.openxmlformats.org/package/2006/relationships"><Relationship Id="rId3" Type="http://schemas.openxmlformats.org/officeDocument/2006/relationships/image" Target="../media/image7.svg"/><Relationship Id="rId2" Type="http://schemas.openxmlformats.org/officeDocument/2006/relationships/image" Target="../media/image6.png"/><Relationship Id="rId1" Type="http://schemas.openxmlformats.org/officeDocument/2006/relationships/image" Target="../media/image11.jpeg"/></Relationships>
</file>

<file path=xl/drawings/_rels/drawing19.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7.svg"/><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sv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svg"/></Relationships>
</file>

<file path=xl/drawings/_rels/drawing20.xml.rels><?xml version="1.0" encoding="UTF-8" standalone="yes"?>
<Relationships xmlns="http://schemas.openxmlformats.org/package/2006/relationships"><Relationship Id="rId2" Type="http://schemas.openxmlformats.org/officeDocument/2006/relationships/image" Target="../media/image7.svg"/><Relationship Id="rId1" Type="http://schemas.openxmlformats.org/officeDocument/2006/relationships/image" Target="../media/image6.png"/></Relationships>
</file>

<file path=xl/drawings/_rels/drawing21.xml.rels><?xml version="1.0" encoding="UTF-8" standalone="yes"?>
<Relationships xmlns="http://schemas.openxmlformats.org/package/2006/relationships"><Relationship Id="rId2" Type="http://schemas.openxmlformats.org/officeDocument/2006/relationships/image" Target="../media/image7.svg"/><Relationship Id="rId1" Type="http://schemas.openxmlformats.org/officeDocument/2006/relationships/image" Target="../media/image6.png"/></Relationships>
</file>

<file path=xl/drawings/_rels/drawing22.xml.rels><?xml version="1.0" encoding="UTF-8" standalone="yes"?>
<Relationships xmlns="http://schemas.openxmlformats.org/package/2006/relationships"><Relationship Id="rId2" Type="http://schemas.openxmlformats.org/officeDocument/2006/relationships/image" Target="../media/image7.svg"/><Relationship Id="rId1" Type="http://schemas.openxmlformats.org/officeDocument/2006/relationships/image" Target="../media/image6.png"/></Relationships>
</file>

<file path=xl/drawings/_rels/drawing23.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7.svg"/><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2" Type="http://schemas.openxmlformats.org/officeDocument/2006/relationships/image" Target="../media/image7.sv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9.jpeg"/></Relationships>
</file>

<file path=xl/drawings/_rels/drawing5.xml.rels><?xml version="1.0" encoding="UTF-8" standalone="yes"?>
<Relationships xmlns="http://schemas.openxmlformats.org/package/2006/relationships"><Relationship Id="rId2" Type="http://schemas.openxmlformats.org/officeDocument/2006/relationships/image" Target="../media/image7.sv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2" Type="http://schemas.openxmlformats.org/officeDocument/2006/relationships/image" Target="../media/image7.sv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7.svg"/><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2" Type="http://schemas.openxmlformats.org/officeDocument/2006/relationships/image" Target="../media/image7.svg"/><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2" Type="http://schemas.openxmlformats.org/officeDocument/2006/relationships/image" Target="../media/image7.sv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7620</xdr:rowOff>
    </xdr:from>
    <xdr:to>
      <xdr:col>17</xdr:col>
      <xdr:colOff>177720</xdr:colOff>
      <xdr:row>39</xdr:row>
      <xdr:rowOff>75300</xdr:rowOff>
    </xdr:to>
    <xdr:sp macro="" textlink="" fLocksText="0">
      <xdr:nvSpPr>
        <xdr:cNvPr id="2" name="מלבן 1">
          <a:extLst>
            <a:ext uri="{FF2B5EF4-FFF2-40B4-BE49-F238E27FC236}">
              <a16:creationId xmlns:a16="http://schemas.microsoft.com/office/drawing/2014/main" id="{00000000-0008-0000-0000-000002000000}"/>
            </a:ext>
          </a:extLst>
        </xdr:cNvPr>
        <xdr:cNvSpPr/>
      </xdr:nvSpPr>
      <xdr:spPr>
        <a:xfrm>
          <a:off x="0" y="9525"/>
          <a:ext cx="10544175" cy="7496175"/>
        </a:xfrm>
        <a:prstGeom prst="rect">
          <a:avLst/>
        </a:prstGeom>
        <a:solidFill>
          <a:srgbClr val="1229C6"/>
        </a:solidFill>
        <a:ln>
          <a:noFill/>
        </a:ln>
      </xdr:spPr>
      <xdr:style>
        <a:lnRef idx="2">
          <a:schemeClr val="accent1">
            <a:shade val="15000"/>
          </a:schemeClr>
        </a:lnRef>
        <a:fillRef idx="1">
          <a:schemeClr val="accent1"/>
        </a:fillRef>
        <a:effectRef idx="0">
          <a:schemeClr val="accent1"/>
        </a:effectRef>
        <a:fontRef idx="minor">
          <a:schemeClr val="bg1"/>
        </a:fontRef>
      </xdr:style>
      <xdr:txBody>
        <a:bodyPr vertOverflow="clip" horzOverflow="clip" rtlCol="1" anchor="t"/>
        <a:lstStyle/>
        <a:p>
          <a:pPr algn="r" rtl="1"/>
          <a:endParaRPr lang="he-IL" sz="1100"/>
        </a:p>
      </xdr:txBody>
    </xdr:sp>
    <xdr:clientData/>
  </xdr:twoCellAnchor>
  <xdr:twoCellAnchor editAs="oneCell">
    <xdr:from>
      <xdr:col>0</xdr:col>
      <xdr:colOff>0</xdr:colOff>
      <xdr:row>0</xdr:row>
      <xdr:rowOff>0</xdr:rowOff>
    </xdr:from>
    <xdr:to>
      <xdr:col>17</xdr:col>
      <xdr:colOff>470647</xdr:colOff>
      <xdr:row>42</xdr:row>
      <xdr:rowOff>126851</xdr:rowOff>
    </xdr:to>
    <xdr:pic>
      <xdr:nvPicPr>
        <xdr:cNvPr id="8" name="תמונה 7">
          <a:extLst>
            <a:ext uri="{FF2B5EF4-FFF2-40B4-BE49-F238E27FC236}">
              <a16:creationId xmlns:a16="http://schemas.microsoft.com/office/drawing/2014/main" id="{00000000-0008-0000-0000-000008000000}"/>
            </a:ext>
          </a:extLst>
        </xdr:cNvPr>
        <xdr:cNvPicPr preferRelativeResize="0">
          <a:picLocks/>
        </xdr:cNvPicPr>
      </xdr:nvPicPr>
      <xdr:blipFill>
        <a:blip xmlns:r="http://schemas.openxmlformats.org/officeDocument/2006/relationships" r:embed="rId1">
          <a:alphaModFix amt="70000"/>
        </a:blip>
        <a:stretch>
          <a:fillRect/>
        </a:stretch>
      </xdr:blipFill>
      <xdr:spPr>
        <a:xfrm>
          <a:off x="0" y="0"/>
          <a:ext cx="10829925" cy="8124825"/>
        </a:xfrm>
        <a:prstGeom prst="rect">
          <a:avLst/>
        </a:prstGeom>
      </xdr:spPr>
    </xdr:pic>
    <xdr:clientData/>
  </xdr:twoCellAnchor>
  <xdr:twoCellAnchor>
    <xdr:from>
      <xdr:col>2</xdr:col>
      <xdr:colOff>382644</xdr:colOff>
      <xdr:row>3</xdr:row>
      <xdr:rowOff>115847</xdr:rowOff>
    </xdr:from>
    <xdr:to>
      <xdr:col>9</xdr:col>
      <xdr:colOff>590625</xdr:colOff>
      <xdr:row>14</xdr:row>
      <xdr:rowOff>138434</xdr:rowOff>
    </xdr:to>
    <xdr:sp macro="" textlink="">
      <xdr:nvSpPr>
        <xdr:cNvPr id="4" name="תיבת טקסט 3">
          <a:extLst>
            <a:ext uri="{FF2B5EF4-FFF2-40B4-BE49-F238E27FC236}">
              <a16:creationId xmlns:a16="http://schemas.microsoft.com/office/drawing/2014/main" id="{00000000-0008-0000-0000-000004000000}"/>
            </a:ext>
          </a:extLst>
        </xdr:cNvPr>
        <xdr:cNvSpPr txBox="1"/>
      </xdr:nvSpPr>
      <xdr:spPr>
        <a:xfrm>
          <a:off x="1600200" y="685800"/>
          <a:ext cx="4476750" cy="211455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1" anchor="t"/>
        <a:lstStyle/>
        <a:p>
          <a:r>
            <a:rPr lang="en-US" sz="6000" b="1" i="0" baseline="0">
              <a:solidFill>
                <a:schemeClr val="bg1"/>
              </a:solidFill>
              <a:latin typeface="Arial" panose="020B0604020202020204" pitchFamily="34" charset="0"/>
              <a:ea typeface="+mn-ea"/>
              <a:cs typeface="+mn-cs"/>
            </a:rPr>
            <a:t>ESG</a:t>
          </a:r>
        </a:p>
        <a:p>
          <a:r>
            <a:rPr lang="en-US" sz="6000" b="1" i="0" baseline="0">
              <a:solidFill>
                <a:schemeClr val="bg1"/>
              </a:solidFill>
              <a:latin typeface="Arial" panose="020B0604020202020204" pitchFamily="34" charset="0"/>
              <a:ea typeface="+mn-ea"/>
              <a:cs typeface="+mn-cs"/>
            </a:rPr>
            <a:t>Metrics</a:t>
          </a:r>
        </a:p>
      </xdr:txBody>
    </xdr:sp>
    <xdr:clientData/>
  </xdr:twoCellAnchor>
  <xdr:twoCellAnchor editAs="oneCell">
    <xdr:from>
      <xdr:col>0</xdr:col>
      <xdr:colOff>499534</xdr:colOff>
      <xdr:row>38</xdr:row>
      <xdr:rowOff>84667</xdr:rowOff>
    </xdr:from>
    <xdr:to>
      <xdr:col>8</xdr:col>
      <xdr:colOff>380467</xdr:colOff>
      <xdr:row>40</xdr:row>
      <xdr:rowOff>21722</xdr:rowOff>
    </xdr:to>
    <xdr:pic>
      <xdr:nvPicPr>
        <xdr:cNvPr id="6" name="גרפיקה 2">
          <a:extLst>
            <a:ext uri="{FF2B5EF4-FFF2-40B4-BE49-F238E27FC236}">
              <a16:creationId xmlns:a16="http://schemas.microsoft.com/office/drawing/2014/main" id="{3C1476DB-8FA3-418C-9A6E-DDE73298D05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95300" y="7324725"/>
          <a:ext cx="4752975" cy="314325"/>
        </a:xfrm>
        <a:prstGeom prst="rect">
          <a:avLst/>
        </a:prstGeom>
        <a:effectLst>
          <a:outerShdw blurRad="228600" dir="5400000" algn="ctr" rotWithShape="0">
            <a:srgbClr val="000000">
              <a:alpha val="66000"/>
            </a:srgbClr>
          </a:outerShdw>
        </a:effec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14941</xdr:rowOff>
    </xdr:from>
    <xdr:to>
      <xdr:col>17</xdr:col>
      <xdr:colOff>178200</xdr:colOff>
      <xdr:row>39</xdr:row>
      <xdr:rowOff>84241</xdr:rowOff>
    </xdr:to>
    <xdr:grpSp>
      <xdr:nvGrpSpPr>
        <xdr:cNvPr id="2" name="קבוצה 1">
          <a:extLst>
            <a:ext uri="{FF2B5EF4-FFF2-40B4-BE49-F238E27FC236}">
              <a16:creationId xmlns:a16="http://schemas.microsoft.com/office/drawing/2014/main" id="{00000000-0008-0000-0900-000002000000}"/>
            </a:ext>
          </a:extLst>
        </xdr:cNvPr>
        <xdr:cNvGrpSpPr>
          <a:grpSpLocks/>
        </xdr:cNvGrpSpPr>
      </xdr:nvGrpSpPr>
      <xdr:grpSpPr>
        <a:xfrm flipH="1">
          <a:off x="0" y="14941"/>
          <a:ext cx="10846200" cy="7061771"/>
          <a:chOff x="2142464505" y="0"/>
          <a:chExt cx="10465200" cy="7498800"/>
        </a:xfrm>
      </xdr:grpSpPr>
      <xdr:pic>
        <xdr:nvPicPr>
          <xdr:cNvPr id="3" name="תמונה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rcRect l="3410" r="3410"/>
          <a:stretch>
            <a:fillRect/>
          </a:stretch>
        </xdr:blipFill>
        <xdr:spPr>
          <a:xfrm>
            <a:off x="2142464506" y="0"/>
            <a:ext cx="10465199" cy="7498800"/>
          </a:xfrm>
          <a:prstGeom prst="rect">
            <a:avLst/>
          </a:prstGeom>
        </xdr:spPr>
      </xdr:pic>
      <xdr:sp macro="" textlink="" fLocksText="0">
        <xdr:nvSpPr>
          <xdr:cNvPr id="4" name="מלבן 3">
            <a:extLst>
              <a:ext uri="{FF2B5EF4-FFF2-40B4-BE49-F238E27FC236}">
                <a16:creationId xmlns:a16="http://schemas.microsoft.com/office/drawing/2014/main" id="{00000000-0008-0000-0900-000004000000}"/>
              </a:ext>
            </a:extLst>
          </xdr:cNvPr>
          <xdr:cNvSpPr/>
        </xdr:nvSpPr>
        <xdr:spPr>
          <a:xfrm>
            <a:off x="2142464505" y="2545800"/>
            <a:ext cx="10465200" cy="4953000"/>
          </a:xfrm>
          <a:prstGeom prst="rect">
            <a:avLst/>
          </a:prstGeom>
          <a:gradFill rotWithShape="1">
            <a:gsLst>
              <a:gs pos="0">
                <a:srgbClr val="1229C6">
                  <a:alpha val="0"/>
                </a:srgbClr>
              </a:gs>
              <a:gs pos="100000">
                <a:srgbClr val="1229C6"/>
              </a:gs>
            </a:gsLst>
            <a:lin ang="5400000" scaled="1"/>
          </a:gradFill>
          <a:ln>
            <a:noFill/>
          </a:ln>
        </xdr:spPr>
        <xdr:style>
          <a:lnRef idx="2">
            <a:schemeClr val="accent1">
              <a:shade val="15000"/>
            </a:schemeClr>
          </a:lnRef>
          <a:fillRef idx="1">
            <a:schemeClr val="accent1"/>
          </a:fillRef>
          <a:effectRef idx="0">
            <a:schemeClr val="accent1"/>
          </a:effectRef>
          <a:fontRef idx="minor">
            <a:schemeClr val="bg1"/>
          </a:fontRef>
        </xdr:style>
        <xdr:txBody>
          <a:bodyPr vertOverflow="clip" horzOverflow="clip" rtlCol="1" anchor="t"/>
          <a:lstStyle/>
          <a:p>
            <a:pPr algn="r" rtl="1"/>
            <a:endParaRPr lang="he-IL" sz="1100"/>
          </a:p>
        </xdr:txBody>
      </xdr:sp>
    </xdr:grpSp>
    <xdr:clientData/>
  </xdr:twoCellAnchor>
  <xdr:twoCellAnchor>
    <xdr:from>
      <xdr:col>9</xdr:col>
      <xdr:colOff>11206</xdr:colOff>
      <xdr:row>30</xdr:row>
      <xdr:rowOff>134470</xdr:rowOff>
    </xdr:from>
    <xdr:to>
      <xdr:col>16</xdr:col>
      <xdr:colOff>199465</xdr:colOff>
      <xdr:row>38</xdr:row>
      <xdr:rowOff>97346</xdr:rowOff>
    </xdr:to>
    <xdr:sp macro="" textlink="">
      <xdr:nvSpPr>
        <xdr:cNvPr id="5" name="תיבת טקסט 4">
          <a:extLst>
            <a:ext uri="{FF2B5EF4-FFF2-40B4-BE49-F238E27FC236}">
              <a16:creationId xmlns:a16="http://schemas.microsoft.com/office/drawing/2014/main" id="{00000000-0008-0000-0900-000005000000}"/>
            </a:ext>
          </a:extLst>
        </xdr:cNvPr>
        <xdr:cNvSpPr txBox="1"/>
      </xdr:nvSpPr>
      <xdr:spPr>
        <a:xfrm>
          <a:off x="5495925" y="5848350"/>
          <a:ext cx="4457700" cy="14859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1" anchor="ctr" anchorCtr="0"/>
        <a:lstStyle/>
        <a:p>
          <a:r>
            <a:rPr lang="en-US" sz="6000" b="0" i="0" baseline="0">
              <a:solidFill>
                <a:schemeClr val="bg1"/>
              </a:solidFill>
              <a:latin typeface="Arial" panose="020B0604020202020204" pitchFamily="34" charset="0"/>
              <a:ea typeface="+mn-ea"/>
              <a:cs typeface="+mn-cs"/>
            </a:rPr>
            <a:t>Society</a:t>
          </a:r>
        </a:p>
      </xdr:txBody>
    </xdr:sp>
    <xdr:clientData/>
  </xdr:twoCellAnchor>
  <xdr:twoCellAnchor editAs="oneCell">
    <xdr:from>
      <xdr:col>3</xdr:col>
      <xdr:colOff>269501</xdr:colOff>
      <xdr:row>0</xdr:row>
      <xdr:rowOff>136151</xdr:rowOff>
    </xdr:from>
    <xdr:to>
      <xdr:col>8</xdr:col>
      <xdr:colOff>588873</xdr:colOff>
      <xdr:row>1</xdr:row>
      <xdr:rowOff>158749</xdr:rowOff>
    </xdr:to>
    <xdr:pic>
      <xdr:nvPicPr>
        <xdr:cNvPr id="8" name="גרפיקה 1">
          <a:extLst>
            <a:ext uri="{FF2B5EF4-FFF2-40B4-BE49-F238E27FC236}">
              <a16:creationId xmlns:a16="http://schemas.microsoft.com/office/drawing/2014/main" id="{3D926C33-1961-4A84-84FA-738ECF63CFA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095500" y="133350"/>
          <a:ext cx="3371850" cy="2095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421624</xdr:colOff>
      <xdr:row>2</xdr:row>
      <xdr:rowOff>10343</xdr:rowOff>
    </xdr:to>
    <xdr:pic>
      <xdr:nvPicPr>
        <xdr:cNvPr id="3" name="גרפיקה 1">
          <a:extLst>
            <a:ext uri="{FF2B5EF4-FFF2-40B4-BE49-F238E27FC236}">
              <a16:creationId xmlns:a16="http://schemas.microsoft.com/office/drawing/2014/main" id="{90402234-798A-4783-8B8D-88D09F41E6C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38125" y="190500"/>
          <a:ext cx="3343275" cy="2000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572754</xdr:colOff>
      <xdr:row>2</xdr:row>
      <xdr:rowOff>7803</xdr:rowOff>
    </xdr:to>
    <xdr:pic>
      <xdr:nvPicPr>
        <xdr:cNvPr id="2" name="גרפיקה 1">
          <a:extLst>
            <a:ext uri="{FF2B5EF4-FFF2-40B4-BE49-F238E27FC236}">
              <a16:creationId xmlns:a16="http://schemas.microsoft.com/office/drawing/2014/main" id="{47EEFFBF-D6EC-4600-ACDB-E1CF6981063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38125" y="190500"/>
          <a:ext cx="3371850" cy="2000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342037</xdr:colOff>
      <xdr:row>2</xdr:row>
      <xdr:rowOff>7803</xdr:rowOff>
    </xdr:to>
    <xdr:pic>
      <xdr:nvPicPr>
        <xdr:cNvPr id="3" name="גרפיקה 1">
          <a:extLst>
            <a:ext uri="{FF2B5EF4-FFF2-40B4-BE49-F238E27FC236}">
              <a16:creationId xmlns:a16="http://schemas.microsoft.com/office/drawing/2014/main" id="{9D79022B-6096-4F91-8B48-4ACAB6A1EE7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38125" y="190500"/>
          <a:ext cx="3371850" cy="2000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4</xdr:col>
      <xdr:colOff>732506</xdr:colOff>
      <xdr:row>3</xdr:row>
      <xdr:rowOff>6132</xdr:rowOff>
    </xdr:to>
    <xdr:pic>
      <xdr:nvPicPr>
        <xdr:cNvPr id="3" name="גרפיקה 1">
          <a:extLst>
            <a:ext uri="{FF2B5EF4-FFF2-40B4-BE49-F238E27FC236}">
              <a16:creationId xmlns:a16="http://schemas.microsoft.com/office/drawing/2014/main" id="{F1A6FCFB-982E-461B-8804-5B84000FF89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38125" y="381000"/>
          <a:ext cx="3371850" cy="2000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5</xdr:col>
      <xdr:colOff>202613</xdr:colOff>
      <xdr:row>2</xdr:row>
      <xdr:rowOff>5042</xdr:rowOff>
    </xdr:to>
    <xdr:pic>
      <xdr:nvPicPr>
        <xdr:cNvPr id="3" name="גרפיקה 1">
          <a:extLst>
            <a:ext uri="{FF2B5EF4-FFF2-40B4-BE49-F238E27FC236}">
              <a16:creationId xmlns:a16="http://schemas.microsoft.com/office/drawing/2014/main" id="{AFB0E984-E030-473C-AF06-6240B55A91E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38125" y="190500"/>
          <a:ext cx="3343275" cy="2000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226468</xdr:colOff>
      <xdr:row>2</xdr:row>
      <xdr:rowOff>10343</xdr:rowOff>
    </xdr:to>
    <xdr:pic>
      <xdr:nvPicPr>
        <xdr:cNvPr id="3" name="גרפיקה 1">
          <a:extLst>
            <a:ext uri="{FF2B5EF4-FFF2-40B4-BE49-F238E27FC236}">
              <a16:creationId xmlns:a16="http://schemas.microsoft.com/office/drawing/2014/main" id="{0FEB2252-83A0-4CA5-AF27-E98AB89B330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38125" y="190500"/>
          <a:ext cx="3362325" cy="20002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824663</xdr:colOff>
      <xdr:row>2</xdr:row>
      <xdr:rowOff>15497</xdr:rowOff>
    </xdr:to>
    <xdr:pic>
      <xdr:nvPicPr>
        <xdr:cNvPr id="3" name="גרפיקה 1">
          <a:extLst>
            <a:ext uri="{FF2B5EF4-FFF2-40B4-BE49-F238E27FC236}">
              <a16:creationId xmlns:a16="http://schemas.microsoft.com/office/drawing/2014/main" id="{BBB77964-5310-474E-BF5C-C4197EBD618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38125" y="190500"/>
          <a:ext cx="3371850" cy="20955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17</xdr:col>
      <xdr:colOff>178200</xdr:colOff>
      <xdr:row>39</xdr:row>
      <xdr:rowOff>89646</xdr:rowOff>
    </xdr:to>
    <xdr:grpSp>
      <xdr:nvGrpSpPr>
        <xdr:cNvPr id="2" name="קבוצה 1">
          <a:extLst>
            <a:ext uri="{FF2B5EF4-FFF2-40B4-BE49-F238E27FC236}">
              <a16:creationId xmlns:a16="http://schemas.microsoft.com/office/drawing/2014/main" id="{00000000-0008-0000-1100-000002000000}"/>
            </a:ext>
          </a:extLst>
        </xdr:cNvPr>
        <xdr:cNvGrpSpPr>
          <a:grpSpLocks/>
        </xdr:cNvGrpSpPr>
      </xdr:nvGrpSpPr>
      <xdr:grpSpPr>
        <a:xfrm flipH="1">
          <a:off x="0" y="0"/>
          <a:ext cx="10846200" cy="7082117"/>
          <a:chOff x="2142464505" y="0"/>
          <a:chExt cx="10465200" cy="7498800"/>
        </a:xfrm>
      </xdr:grpSpPr>
      <xdr:pic>
        <xdr:nvPicPr>
          <xdr:cNvPr id="3" name="תמונה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a:srcRect l="13090" t="9989" r="3082"/>
          <a:stretch>
            <a:fillRect/>
          </a:stretch>
        </xdr:blipFill>
        <xdr:spPr>
          <a:xfrm>
            <a:off x="2142464506" y="0"/>
            <a:ext cx="10465199" cy="7498800"/>
          </a:xfrm>
          <a:prstGeom prst="rect">
            <a:avLst/>
          </a:prstGeom>
        </xdr:spPr>
      </xdr:pic>
      <xdr:sp macro="" textlink="" fLocksText="0">
        <xdr:nvSpPr>
          <xdr:cNvPr id="4" name="מלבן 3">
            <a:extLst>
              <a:ext uri="{FF2B5EF4-FFF2-40B4-BE49-F238E27FC236}">
                <a16:creationId xmlns:a16="http://schemas.microsoft.com/office/drawing/2014/main" id="{00000000-0008-0000-1100-000004000000}"/>
              </a:ext>
            </a:extLst>
          </xdr:cNvPr>
          <xdr:cNvSpPr/>
        </xdr:nvSpPr>
        <xdr:spPr>
          <a:xfrm>
            <a:off x="2142464505" y="2545800"/>
            <a:ext cx="10465200" cy="4953000"/>
          </a:xfrm>
          <a:prstGeom prst="rect">
            <a:avLst/>
          </a:prstGeom>
          <a:gradFill rotWithShape="1">
            <a:gsLst>
              <a:gs pos="0">
                <a:srgbClr val="1229C6">
                  <a:alpha val="0"/>
                </a:srgbClr>
              </a:gs>
              <a:gs pos="100000">
                <a:srgbClr val="1229C6"/>
              </a:gs>
            </a:gsLst>
            <a:lin ang="5400000" scaled="1"/>
          </a:gradFill>
          <a:ln>
            <a:noFill/>
          </a:ln>
        </xdr:spPr>
        <xdr:style>
          <a:lnRef idx="2">
            <a:schemeClr val="accent1">
              <a:shade val="15000"/>
            </a:schemeClr>
          </a:lnRef>
          <a:fillRef idx="1">
            <a:schemeClr val="accent1"/>
          </a:fillRef>
          <a:effectRef idx="0">
            <a:schemeClr val="accent1"/>
          </a:effectRef>
          <a:fontRef idx="minor">
            <a:schemeClr val="bg1"/>
          </a:fontRef>
        </xdr:style>
        <xdr:txBody>
          <a:bodyPr vertOverflow="clip" horzOverflow="clip" rtlCol="1" anchor="t"/>
          <a:lstStyle/>
          <a:p>
            <a:pPr algn="r" rtl="1"/>
            <a:endParaRPr lang="he-IL" sz="1100"/>
          </a:p>
        </xdr:txBody>
      </xdr:sp>
    </xdr:grpSp>
    <xdr:clientData/>
  </xdr:twoCellAnchor>
  <xdr:twoCellAnchor>
    <xdr:from>
      <xdr:col>7</xdr:col>
      <xdr:colOff>336176</xdr:colOff>
      <xdr:row>26</xdr:row>
      <xdr:rowOff>82176</xdr:rowOff>
    </xdr:from>
    <xdr:to>
      <xdr:col>17</xdr:col>
      <xdr:colOff>236818</xdr:colOff>
      <xdr:row>39</xdr:row>
      <xdr:rowOff>164352</xdr:rowOff>
    </xdr:to>
    <xdr:sp macro="" textlink="">
      <xdr:nvSpPr>
        <xdr:cNvPr id="5" name="תיבת טקסט 4">
          <a:extLst>
            <a:ext uri="{FF2B5EF4-FFF2-40B4-BE49-F238E27FC236}">
              <a16:creationId xmlns:a16="http://schemas.microsoft.com/office/drawing/2014/main" id="{00000000-0008-0000-1100-000005000000}"/>
            </a:ext>
          </a:extLst>
        </xdr:cNvPr>
        <xdr:cNvSpPr txBox="1"/>
      </xdr:nvSpPr>
      <xdr:spPr>
        <a:xfrm>
          <a:off x="4600575" y="5038725"/>
          <a:ext cx="6000750" cy="25622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1" anchor="ctr" anchorCtr="0"/>
        <a:lstStyle/>
        <a:p>
          <a:r>
            <a:rPr lang="en-US" sz="6000" b="0" i="0" baseline="0">
              <a:solidFill>
                <a:schemeClr val="bg1"/>
              </a:solidFill>
              <a:latin typeface="Arial" panose="020B0604020202020204" pitchFamily="34" charset="0"/>
              <a:ea typeface="+mn-ea"/>
              <a:cs typeface="+mn-cs"/>
            </a:rPr>
            <a:t>Corporate governance</a:t>
          </a:r>
        </a:p>
      </xdr:txBody>
    </xdr:sp>
    <xdr:clientData/>
  </xdr:twoCellAnchor>
  <xdr:twoCellAnchor editAs="oneCell">
    <xdr:from>
      <xdr:col>0</xdr:col>
      <xdr:colOff>201706</xdr:colOff>
      <xdr:row>2</xdr:row>
      <xdr:rowOff>22412</xdr:rowOff>
    </xdr:from>
    <xdr:to>
      <xdr:col>5</xdr:col>
      <xdr:colOff>495807</xdr:colOff>
      <xdr:row>3</xdr:row>
      <xdr:rowOff>33950</xdr:rowOff>
    </xdr:to>
    <xdr:pic>
      <xdr:nvPicPr>
        <xdr:cNvPr id="7" name="גרפיקה 1">
          <a:extLst>
            <a:ext uri="{FF2B5EF4-FFF2-40B4-BE49-F238E27FC236}">
              <a16:creationId xmlns:a16="http://schemas.microsoft.com/office/drawing/2014/main" id="{3DD3222A-4FF1-46A2-A98D-7604AFA5AF1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00025" y="400050"/>
          <a:ext cx="3343275" cy="20002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5</xdr:col>
      <xdr:colOff>509254</xdr:colOff>
      <xdr:row>2</xdr:row>
      <xdr:rowOff>7803</xdr:rowOff>
    </xdr:to>
    <xdr:pic>
      <xdr:nvPicPr>
        <xdr:cNvPr id="4" name="גרפיקה 1">
          <a:extLst>
            <a:ext uri="{FF2B5EF4-FFF2-40B4-BE49-F238E27FC236}">
              <a16:creationId xmlns:a16="http://schemas.microsoft.com/office/drawing/2014/main" id="{4AEA6350-0D04-4BAE-9359-E4D734FA553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38125" y="190500"/>
          <a:ext cx="3324225" cy="200025"/>
        </a:xfrm>
        <a:prstGeom prst="rect">
          <a:avLst/>
        </a:prstGeom>
      </xdr:spPr>
    </xdr:pic>
    <xdr:clientData/>
  </xdr:twoCellAnchor>
  <xdr:twoCellAnchor editAs="oneCell">
    <xdr:from>
      <xdr:col>0</xdr:col>
      <xdr:colOff>0</xdr:colOff>
      <xdr:row>5</xdr:row>
      <xdr:rowOff>205740</xdr:rowOff>
    </xdr:from>
    <xdr:to>
      <xdr:col>15</xdr:col>
      <xdr:colOff>76837</xdr:colOff>
      <xdr:row>25</xdr:row>
      <xdr:rowOff>128883</xdr:rowOff>
    </xdr:to>
    <xdr:pic>
      <xdr:nvPicPr>
        <xdr:cNvPr id="2" name="תמונה 1">
          <a:extLst>
            <a:ext uri="{FF2B5EF4-FFF2-40B4-BE49-F238E27FC236}">
              <a16:creationId xmlns:a16="http://schemas.microsoft.com/office/drawing/2014/main" id="{3ACEC21A-09FA-6B41-9C8D-6694C332DE44}"/>
            </a:ext>
          </a:extLst>
        </xdr:cNvPr>
        <xdr:cNvPicPr>
          <a:picLocks noChangeAspect="1"/>
        </xdr:cNvPicPr>
      </xdr:nvPicPr>
      <xdr:blipFill>
        <a:blip xmlns:r="http://schemas.openxmlformats.org/officeDocument/2006/relationships" r:embed="rId3"/>
        <a:stretch>
          <a:fillRect/>
        </a:stretch>
      </xdr:blipFill>
      <xdr:spPr>
        <a:xfrm>
          <a:off x="0" y="1276350"/>
          <a:ext cx="9801225" cy="5257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-185812580</xdr:colOff>
      <xdr:row>0</xdr:row>
      <xdr:rowOff>181155</xdr:rowOff>
    </xdr:from>
    <xdr:to>
      <xdr:col>0</xdr:col>
      <xdr:colOff>-183227483</xdr:colOff>
      <xdr:row>2</xdr:row>
      <xdr:rowOff>7096</xdr:rowOff>
    </xdr:to>
    <xdr:pic>
      <xdr:nvPicPr>
        <xdr:cNvPr id="3" name="גרפיקה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180975"/>
          <a:ext cx="2581275" cy="219075"/>
        </a:xfrm>
        <a:prstGeom prst="rect">
          <a:avLst/>
        </a:prstGeom>
      </xdr:spPr>
    </xdr:pic>
    <xdr:clientData/>
  </xdr:twoCellAnchor>
  <xdr:twoCellAnchor editAs="oneCell">
    <xdr:from>
      <xdr:col>1</xdr:col>
      <xdr:colOff>0</xdr:colOff>
      <xdr:row>2</xdr:row>
      <xdr:rowOff>0</xdr:rowOff>
    </xdr:from>
    <xdr:to>
      <xdr:col>2</xdr:col>
      <xdr:colOff>314083</xdr:colOff>
      <xdr:row>3</xdr:row>
      <xdr:rowOff>14364</xdr:rowOff>
    </xdr:to>
    <xdr:pic>
      <xdr:nvPicPr>
        <xdr:cNvPr id="6" name="גרפיקה 11">
          <a:extLst>
            <a:ext uri="{FF2B5EF4-FFF2-40B4-BE49-F238E27FC236}">
              <a16:creationId xmlns:a16="http://schemas.microsoft.com/office/drawing/2014/main" id="{9965BA5D-AF9A-41D1-B97D-44BA728F0553}"/>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238125" y="390525"/>
          <a:ext cx="3352800" cy="209550"/>
        </a:xfrm>
        <a:prstGeom prst="rect">
          <a:avLst/>
        </a:prstGeom>
      </xdr:spPr>
    </xdr:pic>
    <xdr:clientData/>
  </xdr:twoCellAnchor>
  <xdr:twoCellAnchor editAs="oneCell">
    <xdr:from>
      <xdr:col>4</xdr:col>
      <xdr:colOff>80045</xdr:colOff>
      <xdr:row>4</xdr:row>
      <xdr:rowOff>190501</xdr:rowOff>
    </xdr:from>
    <xdr:to>
      <xdr:col>4</xdr:col>
      <xdr:colOff>2903627</xdr:colOff>
      <xdr:row>4</xdr:row>
      <xdr:rowOff>1569721</xdr:rowOff>
    </xdr:to>
    <xdr:pic>
      <xdr:nvPicPr>
        <xdr:cNvPr id="4" name="תמונה 3">
          <a:extLst>
            <a:ext uri="{FF2B5EF4-FFF2-40B4-BE49-F238E27FC236}">
              <a16:creationId xmlns:a16="http://schemas.microsoft.com/office/drawing/2014/main" id="{BEC51604-1A49-0F27-8C41-429E51345127}"/>
            </a:ext>
          </a:extLst>
        </xdr:cNvPr>
        <xdr:cNvPicPr>
          <a:picLocks noChangeAspect="1"/>
        </xdr:cNvPicPr>
      </xdr:nvPicPr>
      <xdr:blipFill>
        <a:blip xmlns:r="http://schemas.openxmlformats.org/officeDocument/2006/relationships" r:embed="rId5"/>
        <a:stretch>
          <a:fillRect/>
        </a:stretch>
      </xdr:blipFill>
      <xdr:spPr>
        <a:xfrm>
          <a:off x="4781585" y="952501"/>
          <a:ext cx="2823582" cy="137922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791734</xdr:colOff>
      <xdr:row>2</xdr:row>
      <xdr:rowOff>7803</xdr:rowOff>
    </xdr:to>
    <xdr:pic>
      <xdr:nvPicPr>
        <xdr:cNvPr id="2" name="גרפיקה 1">
          <a:extLst>
            <a:ext uri="{FF2B5EF4-FFF2-40B4-BE49-F238E27FC236}">
              <a16:creationId xmlns:a16="http://schemas.microsoft.com/office/drawing/2014/main" id="{4BF3C3B6-24D1-457C-BA10-9458B2E3A3D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38125" y="190500"/>
          <a:ext cx="3390900" cy="20002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3</xdr:col>
      <xdr:colOff>2122154</xdr:colOff>
      <xdr:row>2</xdr:row>
      <xdr:rowOff>7803</xdr:rowOff>
    </xdr:to>
    <xdr:pic>
      <xdr:nvPicPr>
        <xdr:cNvPr id="2" name="גרפיקה 1">
          <a:extLst>
            <a:ext uri="{FF2B5EF4-FFF2-40B4-BE49-F238E27FC236}">
              <a16:creationId xmlns:a16="http://schemas.microsoft.com/office/drawing/2014/main" id="{1CC4B621-29B1-48A5-BF94-AFDA6303AB2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66725" y="190500"/>
          <a:ext cx="3448050" cy="20002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786114</xdr:colOff>
      <xdr:row>2</xdr:row>
      <xdr:rowOff>9073</xdr:rowOff>
    </xdr:to>
    <xdr:pic>
      <xdr:nvPicPr>
        <xdr:cNvPr id="3" name="גרפיקה 1">
          <a:extLst>
            <a:ext uri="{FF2B5EF4-FFF2-40B4-BE49-F238E27FC236}">
              <a16:creationId xmlns:a16="http://schemas.microsoft.com/office/drawing/2014/main" id="{3A7DFFED-61E5-4A5D-B22C-9E7CD3C6784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38125" y="190500"/>
          <a:ext cx="3390900" cy="20002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1</xdr:row>
      <xdr:rowOff>169334</xdr:rowOff>
    </xdr:from>
    <xdr:to>
      <xdr:col>2</xdr:col>
      <xdr:colOff>173565</xdr:colOff>
      <xdr:row>3</xdr:row>
      <xdr:rowOff>111538</xdr:rowOff>
    </xdr:to>
    <xdr:pic>
      <xdr:nvPicPr>
        <xdr:cNvPr id="2" name="גרפיקה 1">
          <a:extLst>
            <a:ext uri="{FF2B5EF4-FFF2-40B4-BE49-F238E27FC236}">
              <a16:creationId xmlns:a16="http://schemas.microsoft.com/office/drawing/2014/main" id="{6E964EEC-6F80-4E92-8C6D-E6D81309809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38125" y="361950"/>
          <a:ext cx="5505450" cy="323850"/>
        </a:xfrm>
        <a:prstGeom prst="rect">
          <a:avLst/>
        </a:prstGeom>
      </xdr:spPr>
    </xdr:pic>
    <xdr:clientData/>
  </xdr:twoCellAnchor>
  <xdr:twoCellAnchor editAs="oneCell">
    <xdr:from>
      <xdr:col>1</xdr:col>
      <xdr:colOff>0</xdr:colOff>
      <xdr:row>7</xdr:row>
      <xdr:rowOff>0</xdr:rowOff>
    </xdr:from>
    <xdr:to>
      <xdr:col>11</xdr:col>
      <xdr:colOff>293852</xdr:colOff>
      <xdr:row>36</xdr:row>
      <xdr:rowOff>81895</xdr:rowOff>
    </xdr:to>
    <xdr:pic>
      <xdr:nvPicPr>
        <xdr:cNvPr id="3" name="תמונה 2">
          <a:extLst>
            <a:ext uri="{FF2B5EF4-FFF2-40B4-BE49-F238E27FC236}">
              <a16:creationId xmlns:a16="http://schemas.microsoft.com/office/drawing/2014/main" id="{BEF9A396-1D13-EEBD-8FE0-13D22ADD8FF5}"/>
            </a:ext>
          </a:extLst>
        </xdr:cNvPr>
        <xdr:cNvPicPr>
          <a:picLocks noChangeAspect="1"/>
        </xdr:cNvPicPr>
      </xdr:nvPicPr>
      <xdr:blipFill>
        <a:blip xmlns:r="http://schemas.openxmlformats.org/officeDocument/2006/relationships" r:embed="rId3"/>
        <a:stretch>
          <a:fillRect/>
        </a:stretch>
      </xdr:blipFill>
      <xdr:spPr>
        <a:xfrm>
          <a:off x="238125" y="1457325"/>
          <a:ext cx="11115675" cy="56102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0</xdr:colOff>
      <xdr:row>2</xdr:row>
      <xdr:rowOff>7803</xdr:rowOff>
    </xdr:to>
    <xdr:pic>
      <xdr:nvPicPr>
        <xdr:cNvPr id="3" name="גרפיקה 7">
          <a:extLst>
            <a:ext uri="{FF2B5EF4-FFF2-40B4-BE49-F238E27FC236}">
              <a16:creationId xmlns:a16="http://schemas.microsoft.com/office/drawing/2014/main" id="{5CCB3B27-163C-41EB-84C8-45E6469F7DE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38125" y="190500"/>
          <a:ext cx="3324225" cy="2000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33</xdr:colOff>
      <xdr:row>0</xdr:row>
      <xdr:rowOff>0</xdr:rowOff>
    </xdr:from>
    <xdr:to>
      <xdr:col>17</xdr:col>
      <xdr:colOff>223056</xdr:colOff>
      <xdr:row>39</xdr:row>
      <xdr:rowOff>69300</xdr:rowOff>
    </xdr:to>
    <xdr:grpSp>
      <xdr:nvGrpSpPr>
        <xdr:cNvPr id="2" name="קבוצה 1">
          <a:extLst>
            <a:ext uri="{FF2B5EF4-FFF2-40B4-BE49-F238E27FC236}">
              <a16:creationId xmlns:a16="http://schemas.microsoft.com/office/drawing/2014/main" id="{00000000-0008-0000-0300-000002000000}"/>
            </a:ext>
          </a:extLst>
        </xdr:cNvPr>
        <xdr:cNvGrpSpPr>
          <a:grpSpLocks/>
        </xdr:cNvGrpSpPr>
      </xdr:nvGrpSpPr>
      <xdr:grpSpPr>
        <a:xfrm flipH="1">
          <a:off x="33" y="0"/>
          <a:ext cx="10891023" cy="7061771"/>
          <a:chOff x="2142422246" y="0"/>
          <a:chExt cx="10507459" cy="7498800"/>
        </a:xfrm>
      </xdr:grpSpPr>
      <xdr:pic>
        <xdr:nvPicPr>
          <xdr:cNvPr id="4" name="תמונה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rcRect t="2043" b="2043"/>
          <a:stretch>
            <a:fillRect/>
          </a:stretch>
        </xdr:blipFill>
        <xdr:spPr>
          <a:xfrm>
            <a:off x="2142464506" y="0"/>
            <a:ext cx="10465199" cy="7498800"/>
          </a:xfrm>
          <a:prstGeom prst="rect">
            <a:avLst/>
          </a:prstGeom>
        </xdr:spPr>
      </xdr:pic>
      <xdr:sp macro="" textlink="" fLocksText="0">
        <xdr:nvSpPr>
          <xdr:cNvPr id="3" name="מלבן 2">
            <a:extLst>
              <a:ext uri="{FF2B5EF4-FFF2-40B4-BE49-F238E27FC236}">
                <a16:creationId xmlns:a16="http://schemas.microsoft.com/office/drawing/2014/main" id="{00000000-0008-0000-0300-000003000000}"/>
              </a:ext>
            </a:extLst>
          </xdr:cNvPr>
          <xdr:cNvSpPr/>
        </xdr:nvSpPr>
        <xdr:spPr>
          <a:xfrm>
            <a:off x="2142422246" y="2279150"/>
            <a:ext cx="10465200" cy="4953000"/>
          </a:xfrm>
          <a:prstGeom prst="rect">
            <a:avLst/>
          </a:prstGeom>
          <a:gradFill rotWithShape="1">
            <a:gsLst>
              <a:gs pos="0">
                <a:srgbClr val="1229C6">
                  <a:alpha val="0"/>
                </a:srgbClr>
              </a:gs>
              <a:gs pos="100000">
                <a:srgbClr val="1229C6"/>
              </a:gs>
            </a:gsLst>
            <a:lin ang="5400000" scaled="1"/>
          </a:gradFill>
          <a:ln>
            <a:noFill/>
          </a:ln>
        </xdr:spPr>
        <xdr:style>
          <a:lnRef idx="2">
            <a:schemeClr val="accent1">
              <a:shade val="15000"/>
            </a:schemeClr>
          </a:lnRef>
          <a:fillRef idx="1">
            <a:schemeClr val="accent1"/>
          </a:fillRef>
          <a:effectRef idx="0">
            <a:schemeClr val="accent1"/>
          </a:effectRef>
          <a:fontRef idx="minor">
            <a:schemeClr val="bg1"/>
          </a:fontRef>
        </xdr:style>
        <xdr:txBody>
          <a:bodyPr vertOverflow="clip" horzOverflow="clip" rtlCol="1" anchor="t"/>
          <a:lstStyle/>
          <a:p>
            <a:pPr algn="r" rtl="1"/>
            <a:endParaRPr lang="he-IL" sz="1100"/>
          </a:p>
        </xdr:txBody>
      </xdr:sp>
    </xdr:grpSp>
    <xdr:clientData/>
  </xdr:twoCellAnchor>
  <xdr:twoCellAnchor editAs="oneCell">
    <xdr:from>
      <xdr:col>1</xdr:col>
      <xdr:colOff>22411</xdr:colOff>
      <xdr:row>2</xdr:row>
      <xdr:rowOff>74707</xdr:rowOff>
    </xdr:from>
    <xdr:to>
      <xdr:col>6</xdr:col>
      <xdr:colOff>292146</xdr:colOff>
      <xdr:row>3</xdr:row>
      <xdr:rowOff>82702</xdr:rowOff>
    </xdr:to>
    <xdr:pic>
      <xdr:nvPicPr>
        <xdr:cNvPr id="7" name="גרפיקה 2">
          <a:extLst>
            <a:ext uri="{FF2B5EF4-FFF2-40B4-BE49-F238E27FC236}">
              <a16:creationId xmlns:a16="http://schemas.microsoft.com/office/drawing/2014/main" id="{262A4E4F-FCE2-4E48-8175-2B2211DFF00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28650" y="457200"/>
          <a:ext cx="3314700" cy="2000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357149</xdr:colOff>
      <xdr:row>2</xdr:row>
      <xdr:rowOff>12935</xdr:rowOff>
    </xdr:to>
    <xdr:pic>
      <xdr:nvPicPr>
        <xdr:cNvPr id="4" name="גרפיקה 1">
          <a:extLst>
            <a:ext uri="{FF2B5EF4-FFF2-40B4-BE49-F238E27FC236}">
              <a16:creationId xmlns:a16="http://schemas.microsoft.com/office/drawing/2014/main" id="{DEB424A2-003F-4203-BE9F-4D62D2C2378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38125" y="190500"/>
          <a:ext cx="3352800" cy="200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5</xdr:col>
      <xdr:colOff>221626</xdr:colOff>
      <xdr:row>2</xdr:row>
      <xdr:rowOff>7803</xdr:rowOff>
    </xdr:to>
    <xdr:pic>
      <xdr:nvPicPr>
        <xdr:cNvPr id="4" name="גרפיקה 1">
          <a:extLst>
            <a:ext uri="{FF2B5EF4-FFF2-40B4-BE49-F238E27FC236}">
              <a16:creationId xmlns:a16="http://schemas.microsoft.com/office/drawing/2014/main" id="{209F884E-BB27-4090-9A43-C674FABE62B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38125" y="190500"/>
          <a:ext cx="3305175" cy="2000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414052</xdr:colOff>
      <xdr:row>2</xdr:row>
      <xdr:rowOff>19940</xdr:rowOff>
    </xdr:to>
    <xdr:pic>
      <xdr:nvPicPr>
        <xdr:cNvPr id="3" name="גרפיקה 1">
          <a:extLst>
            <a:ext uri="{FF2B5EF4-FFF2-40B4-BE49-F238E27FC236}">
              <a16:creationId xmlns:a16="http://schemas.microsoft.com/office/drawing/2014/main" id="{9EFCCB40-527E-4D7A-A095-5A732524371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28600" y="190500"/>
          <a:ext cx="3324225" cy="2095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228600</xdr:colOff>
      <xdr:row>0</xdr:row>
      <xdr:rowOff>184150</xdr:rowOff>
    </xdr:from>
    <xdr:to>
      <xdr:col>5</xdr:col>
      <xdr:colOff>191625</xdr:colOff>
      <xdr:row>2</xdr:row>
      <xdr:rowOff>9549</xdr:rowOff>
    </xdr:to>
    <xdr:pic>
      <xdr:nvPicPr>
        <xdr:cNvPr id="3" name="גרפיקה 1">
          <a:extLst>
            <a:ext uri="{FF2B5EF4-FFF2-40B4-BE49-F238E27FC236}">
              <a16:creationId xmlns:a16="http://schemas.microsoft.com/office/drawing/2014/main" id="{62D9D402-EA46-4747-AE92-19B7D72A009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28600" y="180975"/>
          <a:ext cx="3314700" cy="2095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247650</xdr:colOff>
      <xdr:row>1</xdr:row>
      <xdr:rowOff>0</xdr:rowOff>
    </xdr:from>
    <xdr:to>
      <xdr:col>5</xdr:col>
      <xdr:colOff>64202</xdr:colOff>
      <xdr:row>2</xdr:row>
      <xdr:rowOff>14629</xdr:rowOff>
    </xdr:to>
    <xdr:pic>
      <xdr:nvPicPr>
        <xdr:cNvPr id="3" name="גרפיקה 1">
          <a:extLst>
            <a:ext uri="{FF2B5EF4-FFF2-40B4-BE49-F238E27FC236}">
              <a16:creationId xmlns:a16="http://schemas.microsoft.com/office/drawing/2014/main" id="{FFF0CF88-B0DC-4F63-BC9A-90E3A9D01D7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38125" y="190500"/>
          <a:ext cx="3324225" cy="2095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722C1-7B02-4F19-A034-6AF5A87F5DDE}">
  <sheetPr>
    <tabColor rgb="FF002060"/>
  </sheetPr>
  <dimension ref="A1"/>
  <sheetViews>
    <sheetView showGridLines="0" tabSelected="1" zoomScale="75" zoomScaleNormal="75" workbookViewId="0">
      <selection activeCell="O111" sqref="O111"/>
    </sheetView>
  </sheetViews>
  <sheetFormatPr defaultColWidth="9.109375" defaultRowHeight="14.4" x14ac:dyDescent="0.3"/>
  <cols>
    <col min="1" max="9" width="9.109375" style="86" customWidth="1"/>
    <col min="10" max="16384" width="9.109375" style="86"/>
  </cols>
  <sheetData/>
  <pageMargins left="0.7" right="0.7" top="0.75" bottom="0.75" header="0.3" footer="0.3"/>
  <pageSetup paperSize="9" orientation="portrait" r:id="rId1"/>
  <headerFooter scaleWithDoc="0"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753F3-4EEC-41CF-9CAA-448F5A27E762}">
  <sheetPr>
    <tabColor rgb="FF002060"/>
  </sheetPr>
  <dimension ref="A1"/>
  <sheetViews>
    <sheetView showGridLines="0" zoomScale="85" zoomScaleNormal="85" workbookViewId="0">
      <selection activeCell="D26" sqref="D26"/>
    </sheetView>
  </sheetViews>
  <sheetFormatPr defaultColWidth="9.109375" defaultRowHeight="14.4" x14ac:dyDescent="0.3"/>
  <cols>
    <col min="1" max="8" width="9.109375" style="90" customWidth="1"/>
    <col min="9" max="16384" width="9.109375" style="90"/>
  </cols>
  <sheetData/>
  <pageMargins left="0.7" right="0.7" top="0.75" bottom="0.75" header="0.3" footer="0.3"/>
  <pageSetup paperSize="9" orientation="portrait" r:id="rId1"/>
  <headerFooter scaleWithDoc="0"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88BF8-460B-499D-BF22-D458B85ED940}">
  <dimension ref="B1:U101"/>
  <sheetViews>
    <sheetView showGridLines="0" topLeftCell="A17" zoomScale="75" zoomScaleNormal="75" workbookViewId="0">
      <selection activeCell="K13" sqref="K13"/>
    </sheetView>
  </sheetViews>
  <sheetFormatPr defaultColWidth="9.109375" defaultRowHeight="13.2" x14ac:dyDescent="0.25"/>
  <cols>
    <col min="1" max="1" width="3.5546875" style="163" customWidth="1"/>
    <col min="2" max="2" width="19.88671875" style="163" customWidth="1"/>
    <col min="3" max="3" width="10.5546875" style="163" customWidth="1"/>
    <col min="4" max="4" width="13.44140625" style="163" customWidth="1"/>
    <col min="5" max="5" width="10.5546875" style="163" customWidth="1"/>
    <col min="6" max="6" width="13.44140625" style="163" customWidth="1"/>
    <col min="7" max="7" width="10.5546875" style="163" customWidth="1"/>
    <col min="8" max="8" width="12.44140625" style="163" customWidth="1"/>
    <col min="9" max="14" width="10.5546875" style="163" customWidth="1"/>
    <col min="15" max="15" width="15.44140625" style="163" customWidth="1"/>
    <col min="16" max="16" width="11" style="163" customWidth="1"/>
    <col min="17" max="17" width="11.44140625" style="163" customWidth="1"/>
    <col min="18" max="18" width="12" style="163" customWidth="1"/>
    <col min="19" max="21" width="9.109375" style="163" customWidth="1"/>
    <col min="22" max="22" width="15.44140625" style="163" customWidth="1"/>
    <col min="23" max="23" width="14.88671875" style="163" customWidth="1"/>
    <col min="24" max="26" width="9.109375" style="163" customWidth="1"/>
    <col min="27" max="16384" width="9.109375" style="163"/>
  </cols>
  <sheetData>
    <row r="1" spans="2:19" ht="15" customHeight="1" x14ac:dyDescent="0.25"/>
    <row r="2" spans="2:19" ht="15" customHeight="1" x14ac:dyDescent="0.25"/>
    <row r="3" spans="2:19" ht="15" customHeight="1" x14ac:dyDescent="0.25"/>
    <row r="4" spans="2:19" ht="15" customHeight="1" x14ac:dyDescent="0.25"/>
    <row r="5" spans="2:19" ht="24" customHeight="1" thickBot="1" x14ac:dyDescent="0.3">
      <c r="B5" s="468" t="s">
        <v>115</v>
      </c>
      <c r="C5" s="162"/>
      <c r="D5" s="162"/>
      <c r="E5" s="162"/>
      <c r="F5" s="162"/>
      <c r="G5" s="162"/>
      <c r="H5" s="162"/>
      <c r="I5" s="162"/>
      <c r="J5" s="162"/>
      <c r="K5" s="162"/>
      <c r="L5" s="162"/>
      <c r="M5" s="162"/>
      <c r="N5" s="162"/>
      <c r="O5" s="162"/>
      <c r="P5" s="162"/>
      <c r="Q5" s="162"/>
      <c r="R5" s="162"/>
      <c r="S5" s="162"/>
    </row>
    <row r="6" spans="2:19" ht="15" customHeight="1" thickTop="1" x14ac:dyDescent="0.25"/>
    <row r="7" spans="2:19" ht="24.9" customHeight="1" x14ac:dyDescent="0.25">
      <c r="B7" s="266" t="s">
        <v>116</v>
      </c>
      <c r="C7" s="191"/>
      <c r="D7" s="191"/>
      <c r="E7" s="191"/>
      <c r="F7" s="191"/>
      <c r="G7" s="191"/>
      <c r="H7" s="191"/>
      <c r="I7" s="191"/>
      <c r="J7" s="191"/>
      <c r="K7" s="191"/>
      <c r="L7" s="191"/>
      <c r="M7" s="191"/>
      <c r="N7" s="191"/>
      <c r="O7" s="191"/>
      <c r="P7" s="191"/>
      <c r="Q7" s="191"/>
      <c r="R7" s="191"/>
      <c r="S7" s="191"/>
    </row>
    <row r="8" spans="2:19" ht="24.9" customHeight="1" x14ac:dyDescent="0.25">
      <c r="B8" s="267" t="s">
        <v>407</v>
      </c>
      <c r="C8" s="267"/>
      <c r="D8" s="267"/>
      <c r="E8" s="267"/>
      <c r="F8" s="282"/>
      <c r="G8" s="282"/>
      <c r="H8" s="282"/>
      <c r="I8" s="282"/>
      <c r="J8" s="282"/>
    </row>
    <row r="9" spans="2:19" ht="39" customHeight="1" x14ac:dyDescent="0.25">
      <c r="B9" s="547"/>
      <c r="C9" s="167">
        <v>2020</v>
      </c>
      <c r="D9" s="167">
        <v>2021</v>
      </c>
      <c r="E9" s="167">
        <v>2022</v>
      </c>
      <c r="F9" s="548">
        <v>2023</v>
      </c>
      <c r="G9" s="167"/>
      <c r="H9" s="549"/>
      <c r="I9" s="549"/>
      <c r="J9" s="549"/>
      <c r="K9" s="549"/>
      <c r="L9" s="549"/>
      <c r="M9" s="549"/>
      <c r="N9" s="549"/>
      <c r="O9" s="549"/>
      <c r="P9" s="549"/>
      <c r="Q9" s="549"/>
      <c r="R9" s="549"/>
      <c r="S9" s="835" t="s">
        <v>23</v>
      </c>
    </row>
    <row r="10" spans="2:19" ht="31.5" customHeight="1" x14ac:dyDescent="0.25">
      <c r="B10" s="375" t="s">
        <v>25</v>
      </c>
      <c r="C10" s="550">
        <v>5408</v>
      </c>
      <c r="D10" s="550">
        <v>5475</v>
      </c>
      <c r="E10" s="550">
        <v>5598</v>
      </c>
      <c r="F10" s="550">
        <v>5432</v>
      </c>
      <c r="G10" s="550"/>
      <c r="H10" s="550"/>
      <c r="I10" s="550"/>
      <c r="J10" s="551"/>
      <c r="K10" s="551"/>
      <c r="L10" s="551"/>
      <c r="M10" s="551"/>
      <c r="N10" s="551"/>
      <c r="O10" s="551"/>
      <c r="P10" s="551"/>
      <c r="Q10" s="551"/>
      <c r="R10" s="551"/>
      <c r="S10" s="888" t="s">
        <v>117</v>
      </c>
    </row>
    <row r="11" spans="2:19" ht="21.15" customHeight="1" x14ac:dyDescent="0.25">
      <c r="B11" s="146" t="s">
        <v>138</v>
      </c>
      <c r="C11" s="552">
        <v>1229</v>
      </c>
      <c r="D11" s="552">
        <v>1094</v>
      </c>
      <c r="E11" s="552">
        <v>1065</v>
      </c>
      <c r="F11" s="552">
        <v>1155</v>
      </c>
      <c r="G11" s="553"/>
      <c r="H11" s="554"/>
      <c r="I11" s="554"/>
      <c r="J11" s="554"/>
      <c r="K11" s="554"/>
      <c r="L11" s="554"/>
      <c r="M11" s="554"/>
      <c r="N11" s="554"/>
      <c r="O11" s="554"/>
      <c r="P11" s="554"/>
      <c r="Q11" s="554"/>
      <c r="R11" s="554"/>
      <c r="S11" s="888"/>
    </row>
    <row r="12" spans="2:19" ht="21.15" customHeight="1" x14ac:dyDescent="0.25">
      <c r="B12" s="146" t="s">
        <v>27</v>
      </c>
      <c r="C12" s="552">
        <v>1900</v>
      </c>
      <c r="D12" s="552">
        <v>1768</v>
      </c>
      <c r="E12" s="552">
        <v>1704</v>
      </c>
      <c r="F12" s="552">
        <v>1684</v>
      </c>
      <c r="G12" s="553"/>
      <c r="H12" s="554"/>
      <c r="I12" s="554"/>
      <c r="J12" s="554"/>
      <c r="K12" s="554"/>
      <c r="L12" s="554"/>
      <c r="M12" s="554"/>
      <c r="N12" s="554"/>
      <c r="O12" s="554"/>
      <c r="P12" s="554"/>
      <c r="Q12" s="554"/>
      <c r="R12" s="554"/>
      <c r="S12" s="888"/>
    </row>
    <row r="13" spans="2:19" ht="21.15" customHeight="1" x14ac:dyDescent="0.25">
      <c r="B13" s="146" t="s">
        <v>368</v>
      </c>
      <c r="C13" s="552">
        <v>1311</v>
      </c>
      <c r="D13" s="552">
        <v>1121</v>
      </c>
      <c r="E13" s="552">
        <v>950</v>
      </c>
      <c r="F13" s="552">
        <v>703</v>
      </c>
      <c r="G13" s="553"/>
      <c r="H13" s="554"/>
      <c r="I13" s="554"/>
      <c r="J13" s="554"/>
      <c r="K13" s="554"/>
      <c r="L13" s="554"/>
      <c r="M13" s="554"/>
      <c r="N13" s="554"/>
      <c r="O13" s="554"/>
      <c r="P13" s="554"/>
      <c r="Q13" s="554"/>
      <c r="R13" s="554"/>
      <c r="S13" s="888"/>
    </row>
    <row r="14" spans="2:19" ht="21.15" customHeight="1" x14ac:dyDescent="0.25">
      <c r="B14" s="607" t="s">
        <v>52</v>
      </c>
      <c r="C14" s="555">
        <v>9848</v>
      </c>
      <c r="D14" s="555">
        <v>9458</v>
      </c>
      <c r="E14" s="555">
        <v>9317</v>
      </c>
      <c r="F14" s="555">
        <v>8974</v>
      </c>
      <c r="G14" s="556"/>
      <c r="H14" s="296"/>
      <c r="I14" s="296"/>
      <c r="J14" s="296"/>
      <c r="K14" s="296"/>
      <c r="L14" s="296"/>
      <c r="M14" s="296"/>
      <c r="N14" s="296"/>
      <c r="O14" s="296"/>
      <c r="P14" s="296"/>
      <c r="Q14" s="296"/>
      <c r="R14" s="296"/>
      <c r="S14" s="888"/>
    </row>
    <row r="15" spans="2:19" ht="21.15" customHeight="1" x14ac:dyDescent="0.25">
      <c r="B15" s="491"/>
      <c r="C15" s="557"/>
      <c r="D15" s="557"/>
      <c r="E15" s="557"/>
      <c r="F15" s="557"/>
      <c r="G15" s="558"/>
    </row>
    <row r="16" spans="2:19" ht="24.9" customHeight="1" x14ac:dyDescent="0.25">
      <c r="B16" s="267" t="s">
        <v>118</v>
      </c>
      <c r="C16" s="267"/>
      <c r="D16" s="267"/>
      <c r="E16" s="267"/>
      <c r="F16" s="192"/>
    </row>
    <row r="17" spans="2:19" ht="44.4" customHeight="1" x14ac:dyDescent="0.25">
      <c r="B17" s="142"/>
      <c r="C17" s="913">
        <v>2021</v>
      </c>
      <c r="D17" s="909"/>
      <c r="E17" s="908">
        <v>2022</v>
      </c>
      <c r="F17" s="909"/>
      <c r="G17" s="908">
        <v>2023</v>
      </c>
      <c r="H17" s="913"/>
      <c r="I17" s="142"/>
      <c r="J17" s="142"/>
      <c r="K17" s="142"/>
      <c r="L17" s="142"/>
      <c r="M17" s="142"/>
      <c r="N17" s="142"/>
      <c r="O17" s="285"/>
      <c r="P17" s="285"/>
      <c r="Q17" s="285"/>
      <c r="R17" s="285"/>
      <c r="S17" s="835" t="s">
        <v>23</v>
      </c>
    </row>
    <row r="18" spans="2:19" ht="57" customHeight="1" x14ac:dyDescent="0.25">
      <c r="B18" s="170"/>
      <c r="C18" s="825" t="s">
        <v>408</v>
      </c>
      <c r="D18" s="836" t="s">
        <v>381</v>
      </c>
      <c r="E18" s="825" t="s">
        <v>408</v>
      </c>
      <c r="F18" s="836" t="s">
        <v>381</v>
      </c>
      <c r="G18" s="825" t="s">
        <v>408</v>
      </c>
      <c r="H18" s="836" t="s">
        <v>381</v>
      </c>
      <c r="I18" s="559"/>
      <c r="J18" s="559"/>
      <c r="K18" s="559"/>
      <c r="L18" s="559"/>
      <c r="M18" s="559"/>
      <c r="N18" s="559"/>
      <c r="O18" s="289"/>
      <c r="P18" s="289"/>
      <c r="Q18" s="289"/>
      <c r="R18" s="289"/>
      <c r="S18" s="888" t="s">
        <v>119</v>
      </c>
    </row>
    <row r="19" spans="2:19" ht="21.15" customHeight="1" x14ac:dyDescent="0.25">
      <c r="B19" s="375" t="s">
        <v>25</v>
      </c>
      <c r="C19" s="171">
        <v>5111.5200000000004</v>
      </c>
      <c r="D19" s="173">
        <v>0.92</v>
      </c>
      <c r="E19" s="560">
        <v>5217.3</v>
      </c>
      <c r="F19" s="298">
        <v>0.93</v>
      </c>
      <c r="G19" s="560">
        <v>5051.76</v>
      </c>
      <c r="H19" s="561">
        <v>0.93</v>
      </c>
      <c r="I19" s="315"/>
      <c r="J19" s="315"/>
      <c r="K19" s="315"/>
      <c r="L19" s="315"/>
      <c r="M19" s="315"/>
      <c r="N19" s="832"/>
      <c r="O19" s="172"/>
      <c r="P19" s="172"/>
      <c r="Q19" s="172"/>
      <c r="R19" s="172"/>
      <c r="S19" s="888"/>
    </row>
    <row r="20" spans="2:19" ht="21.15" customHeight="1" x14ac:dyDescent="0.25">
      <c r="B20" s="146" t="s">
        <v>138</v>
      </c>
      <c r="C20" s="176">
        <v>905</v>
      </c>
      <c r="D20" s="562">
        <v>0.79500000000000004</v>
      </c>
      <c r="E20" s="563">
        <v>882</v>
      </c>
      <c r="F20" s="562">
        <v>0.79100000000000004</v>
      </c>
      <c r="G20" s="563">
        <v>904</v>
      </c>
      <c r="H20" s="561">
        <v>0.83299999999999996</v>
      </c>
      <c r="I20" s="177"/>
      <c r="J20" s="177"/>
      <c r="K20" s="177"/>
      <c r="L20" s="177"/>
      <c r="M20" s="177"/>
      <c r="N20" s="833"/>
      <c r="O20" s="172"/>
      <c r="P20" s="172"/>
      <c r="Q20" s="172"/>
      <c r="R20" s="172"/>
      <c r="S20" s="888"/>
    </row>
    <row r="21" spans="2:19" ht="21.15" customHeight="1" x14ac:dyDescent="0.25">
      <c r="B21" s="146" t="s">
        <v>27</v>
      </c>
      <c r="C21" s="564">
        <v>1658</v>
      </c>
      <c r="D21" s="565">
        <v>0.93700000000000006</v>
      </c>
      <c r="E21" s="566">
        <v>1572</v>
      </c>
      <c r="F21" s="565">
        <v>0.93500000000000005</v>
      </c>
      <c r="G21" s="566">
        <v>1579</v>
      </c>
      <c r="H21" s="567">
        <v>0.93700000000000006</v>
      </c>
      <c r="I21" s="177"/>
      <c r="J21" s="177"/>
      <c r="K21" s="177"/>
      <c r="L21" s="177"/>
      <c r="M21" s="177"/>
      <c r="N21" s="833"/>
      <c r="O21" s="172"/>
      <c r="P21" s="172"/>
      <c r="Q21" s="172"/>
      <c r="R21" s="172"/>
      <c r="S21" s="888"/>
    </row>
    <row r="22" spans="2:19" ht="21.15" customHeight="1" x14ac:dyDescent="0.25">
      <c r="B22" s="146" t="s">
        <v>28</v>
      </c>
      <c r="C22" s="564">
        <v>1065</v>
      </c>
      <c r="D22" s="178">
        <v>0.95</v>
      </c>
      <c r="E22" s="563">
        <v>893</v>
      </c>
      <c r="F22" s="299">
        <v>0.94</v>
      </c>
      <c r="G22" s="566">
        <v>663</v>
      </c>
      <c r="H22" s="567">
        <v>0.94</v>
      </c>
      <c r="I22" s="177"/>
      <c r="J22" s="177"/>
      <c r="K22" s="177"/>
      <c r="L22" s="177"/>
      <c r="M22" s="177"/>
      <c r="N22" s="833"/>
      <c r="O22" s="172"/>
      <c r="P22" s="172"/>
      <c r="Q22" s="172"/>
      <c r="R22" s="172"/>
      <c r="S22" s="888"/>
    </row>
    <row r="23" spans="2:19" ht="21.15" customHeight="1" x14ac:dyDescent="0.25">
      <c r="B23" s="607" t="s">
        <v>120</v>
      </c>
      <c r="C23" s="915">
        <v>8739.52</v>
      </c>
      <c r="D23" s="916"/>
      <c r="E23" s="914">
        <v>8564.2999999999993</v>
      </c>
      <c r="F23" s="916"/>
      <c r="G23" s="914">
        <v>8197.76</v>
      </c>
      <c r="H23" s="915"/>
      <c r="I23" s="317"/>
      <c r="J23" s="317"/>
      <c r="K23" s="317"/>
      <c r="L23" s="317"/>
      <c r="M23" s="317"/>
      <c r="N23" s="834"/>
      <c r="S23" s="900"/>
    </row>
    <row r="24" spans="2:19" ht="21.15" customHeight="1" x14ac:dyDescent="0.25">
      <c r="B24" s="295"/>
      <c r="C24" s="831"/>
      <c r="D24" s="831"/>
      <c r="E24" s="831"/>
      <c r="F24" s="831"/>
      <c r="G24" s="558"/>
      <c r="H24" s="606"/>
    </row>
    <row r="25" spans="2:19" ht="24.9" customHeight="1" x14ac:dyDescent="0.25">
      <c r="B25" s="267" t="s">
        <v>121</v>
      </c>
      <c r="C25" s="267"/>
      <c r="D25" s="267"/>
      <c r="E25" s="192"/>
      <c r="F25" s="192"/>
      <c r="G25" s="192"/>
      <c r="H25" s="192"/>
      <c r="I25" s="192"/>
      <c r="J25" s="192"/>
      <c r="K25" s="192"/>
    </row>
    <row r="26" spans="2:19" ht="21.15" customHeight="1" x14ac:dyDescent="0.25">
      <c r="B26" s="568"/>
      <c r="C26" s="910" t="s">
        <v>25</v>
      </c>
      <c r="D26" s="911"/>
      <c r="E26" s="912" t="s">
        <v>138</v>
      </c>
      <c r="F26" s="911"/>
      <c r="G26" s="912" t="s">
        <v>27</v>
      </c>
      <c r="H26" s="911"/>
      <c r="I26" s="912" t="s">
        <v>368</v>
      </c>
      <c r="J26" s="910"/>
      <c r="K26" s="569"/>
      <c r="L26" s="569"/>
      <c r="M26" s="569"/>
      <c r="N26" s="569"/>
      <c r="O26" s="285"/>
      <c r="P26" s="285"/>
      <c r="Q26" s="285"/>
      <c r="R26" s="285"/>
      <c r="S26" s="917" t="s">
        <v>23</v>
      </c>
    </row>
    <row r="27" spans="2:19" ht="21.15" customHeight="1" x14ac:dyDescent="0.25">
      <c r="B27" s="570"/>
      <c r="C27" s="570" t="s">
        <v>122</v>
      </c>
      <c r="D27" s="571" t="s">
        <v>123</v>
      </c>
      <c r="E27" s="572" t="s">
        <v>122</v>
      </c>
      <c r="F27" s="571" t="s">
        <v>123</v>
      </c>
      <c r="G27" s="572" t="s">
        <v>122</v>
      </c>
      <c r="H27" s="571" t="s">
        <v>123</v>
      </c>
      <c r="I27" s="572" t="s">
        <v>122</v>
      </c>
      <c r="J27" s="570" t="s">
        <v>123</v>
      </c>
      <c r="K27" s="573"/>
      <c r="L27" s="573"/>
      <c r="M27" s="573"/>
      <c r="N27" s="573"/>
      <c r="O27" s="289"/>
      <c r="P27" s="289"/>
      <c r="Q27" s="289"/>
      <c r="R27" s="289"/>
      <c r="S27" s="918"/>
    </row>
    <row r="28" spans="2:19" ht="26.4" x14ac:dyDescent="0.25">
      <c r="B28" s="574" t="s">
        <v>124</v>
      </c>
      <c r="C28" s="136">
        <v>136</v>
      </c>
      <c r="D28" s="575">
        <v>4</v>
      </c>
      <c r="E28" s="576">
        <v>44</v>
      </c>
      <c r="F28" s="577">
        <v>3</v>
      </c>
      <c r="G28" s="576">
        <v>89</v>
      </c>
      <c r="H28" s="577">
        <v>2</v>
      </c>
      <c r="I28" s="576">
        <v>20</v>
      </c>
      <c r="J28" s="578"/>
      <c r="K28" s="554"/>
      <c r="L28" s="554"/>
      <c r="M28" s="554"/>
      <c r="N28" s="554"/>
      <c r="O28" s="172"/>
      <c r="P28" s="172"/>
      <c r="Q28" s="172"/>
      <c r="R28" s="172"/>
      <c r="S28" s="888" t="s">
        <v>125</v>
      </c>
    </row>
    <row r="29" spans="2:19" ht="26.4" x14ac:dyDescent="0.25">
      <c r="B29" s="574" t="s">
        <v>126</v>
      </c>
      <c r="C29" s="136">
        <v>79</v>
      </c>
      <c r="D29" s="575">
        <v>5</v>
      </c>
      <c r="E29" s="576">
        <v>37</v>
      </c>
      <c r="F29" s="577">
        <v>1</v>
      </c>
      <c r="G29" s="576">
        <v>37</v>
      </c>
      <c r="H29" s="577">
        <v>2</v>
      </c>
      <c r="I29" s="576">
        <v>13</v>
      </c>
      <c r="J29" s="578"/>
      <c r="K29" s="554"/>
      <c r="L29" s="554"/>
      <c r="M29" s="554"/>
      <c r="N29" s="554"/>
      <c r="O29" s="172"/>
      <c r="P29" s="172"/>
      <c r="Q29" s="172"/>
      <c r="R29" s="172"/>
      <c r="S29" s="888"/>
    </row>
    <row r="30" spans="2:19" ht="52.8" x14ac:dyDescent="0.25">
      <c r="B30" s="131" t="s">
        <v>127</v>
      </c>
      <c r="C30" s="138">
        <v>58</v>
      </c>
      <c r="D30" s="826" t="s">
        <v>128</v>
      </c>
      <c r="E30" s="579">
        <v>15</v>
      </c>
      <c r="F30" s="580">
        <v>1</v>
      </c>
      <c r="G30" s="579">
        <v>30</v>
      </c>
      <c r="H30" s="581">
        <v>1</v>
      </c>
      <c r="I30" s="582">
        <v>14</v>
      </c>
      <c r="J30" s="583"/>
      <c r="K30" s="296"/>
      <c r="L30" s="296"/>
      <c r="M30" s="296"/>
      <c r="N30" s="296"/>
      <c r="S30" s="900"/>
    </row>
    <row r="31" spans="2:19" ht="21.15" customHeight="1" x14ac:dyDescent="0.25"/>
    <row r="32" spans="2:19" ht="24.9" customHeight="1" x14ac:dyDescent="0.25">
      <c r="B32" s="266" t="s">
        <v>25</v>
      </c>
      <c r="C32" s="191"/>
      <c r="D32" s="191"/>
      <c r="E32" s="191"/>
      <c r="F32" s="191"/>
      <c r="G32" s="191"/>
      <c r="H32" s="191"/>
      <c r="I32" s="191"/>
      <c r="J32" s="191"/>
      <c r="K32" s="191"/>
      <c r="L32" s="191"/>
      <c r="M32" s="191"/>
      <c r="N32" s="191"/>
      <c r="O32" s="191"/>
      <c r="P32" s="191"/>
      <c r="Q32" s="191"/>
      <c r="R32" s="191"/>
      <c r="S32" s="191"/>
    </row>
    <row r="33" spans="2:19" ht="24.9" customHeight="1" x14ac:dyDescent="0.25">
      <c r="B33" s="267" t="s">
        <v>129</v>
      </c>
      <c r="C33" s="192"/>
      <c r="D33" s="192"/>
      <c r="E33" s="192"/>
      <c r="F33" s="192"/>
      <c r="G33" s="192"/>
      <c r="H33" s="192"/>
      <c r="I33" s="192"/>
      <c r="J33" s="192"/>
      <c r="K33" s="192"/>
    </row>
    <row r="34" spans="2:19" s="584" customFormat="1" ht="42.6" customHeight="1" x14ac:dyDescent="0.3">
      <c r="B34" s="168"/>
      <c r="C34" s="886">
        <v>2020</v>
      </c>
      <c r="D34" s="886"/>
      <c r="E34" s="893"/>
      <c r="F34" s="894">
        <v>2021</v>
      </c>
      <c r="G34" s="886"/>
      <c r="H34" s="893"/>
      <c r="I34" s="894">
        <v>2022</v>
      </c>
      <c r="J34" s="886"/>
      <c r="K34" s="886"/>
      <c r="L34" s="886">
        <v>2023</v>
      </c>
      <c r="M34" s="886"/>
      <c r="N34" s="886"/>
      <c r="O34" s="285"/>
      <c r="P34" s="285"/>
      <c r="Q34" s="285"/>
      <c r="R34" s="285"/>
      <c r="S34" s="313" t="s">
        <v>23</v>
      </c>
    </row>
    <row r="35" spans="2:19" ht="21.15" customHeight="1" x14ac:dyDescent="0.25">
      <c r="B35" s="289"/>
      <c r="C35" s="289" t="s">
        <v>122</v>
      </c>
      <c r="D35" s="289" t="s">
        <v>123</v>
      </c>
      <c r="E35" s="396" t="s">
        <v>52</v>
      </c>
      <c r="F35" s="289" t="s">
        <v>122</v>
      </c>
      <c r="G35" s="289" t="s">
        <v>123</v>
      </c>
      <c r="H35" s="396" t="s">
        <v>52</v>
      </c>
      <c r="I35" s="289" t="s">
        <v>122</v>
      </c>
      <c r="J35" s="289" t="s">
        <v>123</v>
      </c>
      <c r="K35" s="289" t="s">
        <v>52</v>
      </c>
      <c r="L35" s="289" t="s">
        <v>122</v>
      </c>
      <c r="M35" s="289" t="s">
        <v>123</v>
      </c>
      <c r="N35" s="289" t="s">
        <v>52</v>
      </c>
      <c r="O35" s="289"/>
      <c r="P35" s="289"/>
      <c r="Q35" s="289"/>
      <c r="R35" s="289"/>
      <c r="S35" s="888" t="s">
        <v>130</v>
      </c>
    </row>
    <row r="36" spans="2:19" ht="21.15" customHeight="1" x14ac:dyDescent="0.25">
      <c r="B36" s="309" t="s">
        <v>131</v>
      </c>
      <c r="C36" s="585">
        <v>282</v>
      </c>
      <c r="D36" s="585">
        <v>566</v>
      </c>
      <c r="E36" s="586">
        <v>848</v>
      </c>
      <c r="F36" s="585">
        <v>291</v>
      </c>
      <c r="G36" s="585">
        <v>591</v>
      </c>
      <c r="H36" s="586">
        <v>882</v>
      </c>
      <c r="I36" s="585">
        <v>299</v>
      </c>
      <c r="J36" s="585">
        <v>578</v>
      </c>
      <c r="K36" s="172">
        <v>877</v>
      </c>
      <c r="L36" s="587">
        <v>353</v>
      </c>
      <c r="M36" s="587">
        <v>605</v>
      </c>
      <c r="N36" s="172">
        <v>958</v>
      </c>
      <c r="O36" s="172"/>
      <c r="P36" s="172"/>
      <c r="Q36" s="172"/>
      <c r="R36" s="172"/>
      <c r="S36" s="888"/>
    </row>
    <row r="37" spans="2:19" ht="21.15" customHeight="1" x14ac:dyDescent="0.25">
      <c r="B37" s="310" t="s">
        <v>132</v>
      </c>
      <c r="C37" s="588">
        <v>1642</v>
      </c>
      <c r="D37" s="588">
        <v>2918</v>
      </c>
      <c r="E37" s="589">
        <v>4560</v>
      </c>
      <c r="F37" s="588">
        <v>1593</v>
      </c>
      <c r="G37" s="588">
        <v>3000</v>
      </c>
      <c r="H37" s="589">
        <v>4593</v>
      </c>
      <c r="I37" s="588">
        <v>1663</v>
      </c>
      <c r="J37" s="588">
        <v>3058</v>
      </c>
      <c r="K37" s="179">
        <v>4721</v>
      </c>
      <c r="L37" s="590">
        <v>3001</v>
      </c>
      <c r="M37" s="590">
        <v>1473</v>
      </c>
      <c r="N37" s="172">
        <v>4474</v>
      </c>
      <c r="O37" s="172"/>
      <c r="P37" s="172"/>
      <c r="Q37" s="172"/>
      <c r="R37" s="172"/>
      <c r="S37" s="888"/>
    </row>
    <row r="38" spans="2:19" ht="24.9" customHeight="1" x14ac:dyDescent="0.25">
      <c r="B38" s="574" t="s">
        <v>133</v>
      </c>
      <c r="C38" s="588">
        <v>1924</v>
      </c>
      <c r="D38" s="588">
        <v>3484</v>
      </c>
      <c r="E38" s="589">
        <v>5408</v>
      </c>
      <c r="F38" s="588">
        <v>1884</v>
      </c>
      <c r="G38" s="588">
        <v>3591</v>
      </c>
      <c r="H38" s="589">
        <v>5475</v>
      </c>
      <c r="I38" s="588">
        <v>1962</v>
      </c>
      <c r="J38" s="588">
        <v>3636</v>
      </c>
      <c r="K38" s="179">
        <v>5598</v>
      </c>
      <c r="L38" s="590">
        <v>3606</v>
      </c>
      <c r="M38" s="590">
        <v>1826</v>
      </c>
      <c r="N38" s="172">
        <v>5432</v>
      </c>
      <c r="O38" s="172"/>
      <c r="P38" s="172"/>
      <c r="Q38" s="172"/>
      <c r="R38" s="172"/>
      <c r="S38" s="888"/>
    </row>
    <row r="39" spans="2:19" ht="21.15" customHeight="1" x14ac:dyDescent="0.25">
      <c r="B39" s="311" t="s">
        <v>52</v>
      </c>
      <c r="C39" s="181">
        <v>1924</v>
      </c>
      <c r="D39" s="181">
        <v>3484</v>
      </c>
      <c r="E39" s="591">
        <v>5408</v>
      </c>
      <c r="F39" s="181">
        <v>1884</v>
      </c>
      <c r="G39" s="181">
        <v>3591</v>
      </c>
      <c r="H39" s="591">
        <v>5475</v>
      </c>
      <c r="I39" s="181">
        <v>1962</v>
      </c>
      <c r="J39" s="181">
        <v>3636</v>
      </c>
      <c r="K39" s="181">
        <v>5598</v>
      </c>
      <c r="L39" s="590">
        <v>3606</v>
      </c>
      <c r="M39" s="592">
        <v>1826</v>
      </c>
      <c r="N39" s="172">
        <v>5432</v>
      </c>
      <c r="O39" s="172"/>
      <c r="P39" s="172"/>
      <c r="Q39" s="172"/>
      <c r="R39" s="172"/>
      <c r="S39" s="900"/>
    </row>
    <row r="40" spans="2:19" x14ac:dyDescent="0.25">
      <c r="C40" s="174"/>
      <c r="D40" s="174"/>
      <c r="E40" s="174"/>
      <c r="F40" s="174"/>
      <c r="G40" s="174"/>
      <c r="H40" s="174"/>
      <c r="I40" s="174"/>
      <c r="J40" s="174"/>
      <c r="K40" s="174"/>
      <c r="L40" s="593"/>
      <c r="O40" s="593"/>
    </row>
    <row r="41" spans="2:19" ht="24.9" customHeight="1" x14ac:dyDescent="0.25">
      <c r="B41" s="267" t="s">
        <v>134</v>
      </c>
      <c r="C41" s="267"/>
      <c r="D41" s="267"/>
      <c r="E41" s="192"/>
      <c r="F41" s="192"/>
      <c r="G41" s="192"/>
      <c r="H41" s="192"/>
      <c r="I41" s="192"/>
      <c r="J41" s="192"/>
      <c r="K41" s="192"/>
      <c r="L41" s="192"/>
      <c r="M41" s="192"/>
      <c r="N41" s="192"/>
    </row>
    <row r="42" spans="2:19" ht="48" customHeight="1" x14ac:dyDescent="0.25">
      <c r="B42" s="168"/>
      <c r="C42" s="886">
        <v>2020</v>
      </c>
      <c r="D42" s="886"/>
      <c r="E42" s="886"/>
      <c r="F42" s="893"/>
      <c r="G42" s="894">
        <v>2021</v>
      </c>
      <c r="H42" s="886"/>
      <c r="I42" s="886"/>
      <c r="J42" s="893"/>
      <c r="K42" s="894">
        <v>2022</v>
      </c>
      <c r="L42" s="886"/>
      <c r="M42" s="886"/>
      <c r="N42" s="893"/>
      <c r="O42" s="894">
        <v>2023</v>
      </c>
      <c r="P42" s="886"/>
      <c r="Q42" s="886"/>
      <c r="R42" s="887"/>
      <c r="S42" s="313" t="s">
        <v>23</v>
      </c>
    </row>
    <row r="43" spans="2:19" ht="21.15" customHeight="1" x14ac:dyDescent="0.25">
      <c r="B43" s="289"/>
      <c r="C43" s="289" t="s">
        <v>122</v>
      </c>
      <c r="D43" s="289" t="s">
        <v>123</v>
      </c>
      <c r="E43" s="289" t="s">
        <v>52</v>
      </c>
      <c r="F43" s="396" t="s">
        <v>409</v>
      </c>
      <c r="G43" s="289" t="s">
        <v>122</v>
      </c>
      <c r="H43" s="289" t="s">
        <v>123</v>
      </c>
      <c r="I43" s="289" t="s">
        <v>52</v>
      </c>
      <c r="J43" s="396" t="s">
        <v>409</v>
      </c>
      <c r="K43" s="289" t="s">
        <v>122</v>
      </c>
      <c r="L43" s="289" t="s">
        <v>123</v>
      </c>
      <c r="M43" s="289" t="s">
        <v>52</v>
      </c>
      <c r="N43" s="289" t="s">
        <v>409</v>
      </c>
      <c r="O43" s="289" t="s">
        <v>122</v>
      </c>
      <c r="P43" s="289" t="s">
        <v>123</v>
      </c>
      <c r="Q43" s="289" t="s">
        <v>52</v>
      </c>
      <c r="R43" s="289" t="s">
        <v>409</v>
      </c>
      <c r="S43" s="888" t="s">
        <v>130</v>
      </c>
    </row>
    <row r="44" spans="2:19" ht="21.15" customHeight="1" x14ac:dyDescent="0.25">
      <c r="B44" s="375" t="s">
        <v>135</v>
      </c>
      <c r="C44" s="172">
        <v>564</v>
      </c>
      <c r="D44" s="172">
        <v>707</v>
      </c>
      <c r="E44" s="172">
        <v>1271</v>
      </c>
      <c r="F44" s="903">
        <v>41.4</v>
      </c>
      <c r="G44" s="585">
        <v>535</v>
      </c>
      <c r="H44" s="585">
        <v>803</v>
      </c>
      <c r="I44" s="172">
        <v>1338</v>
      </c>
      <c r="J44" s="903">
        <v>41.3</v>
      </c>
      <c r="K44" s="585">
        <v>578</v>
      </c>
      <c r="L44" s="585">
        <v>786</v>
      </c>
      <c r="M44" s="172">
        <v>1364</v>
      </c>
      <c r="N44" s="904">
        <v>41.9</v>
      </c>
      <c r="O44" s="594">
        <v>498</v>
      </c>
      <c r="P44" s="594">
        <v>773</v>
      </c>
      <c r="Q44" s="172">
        <v>1271</v>
      </c>
      <c r="R44" s="902">
        <v>42.6</v>
      </c>
      <c r="S44" s="888"/>
    </row>
    <row r="45" spans="2:19" ht="21.15" customHeight="1" x14ac:dyDescent="0.25">
      <c r="B45" s="146" t="s">
        <v>136</v>
      </c>
      <c r="C45" s="179">
        <v>993</v>
      </c>
      <c r="D45" s="179">
        <v>1668</v>
      </c>
      <c r="E45" s="179">
        <v>2661</v>
      </c>
      <c r="F45" s="903"/>
      <c r="G45" s="588">
        <v>965</v>
      </c>
      <c r="H45" s="588">
        <v>1672</v>
      </c>
      <c r="I45" s="179">
        <v>2637</v>
      </c>
      <c r="J45" s="903"/>
      <c r="K45" s="588">
        <v>949</v>
      </c>
      <c r="L45" s="588">
        <v>1656</v>
      </c>
      <c r="M45" s="179">
        <v>2605</v>
      </c>
      <c r="N45" s="904"/>
      <c r="O45" s="594">
        <v>906</v>
      </c>
      <c r="P45" s="594">
        <v>1650</v>
      </c>
      <c r="Q45" s="179">
        <v>2556</v>
      </c>
      <c r="R45" s="902"/>
      <c r="S45" s="888"/>
    </row>
    <row r="46" spans="2:19" ht="21.15" customHeight="1" x14ac:dyDescent="0.25">
      <c r="B46" s="146" t="s">
        <v>137</v>
      </c>
      <c r="C46" s="179">
        <v>367</v>
      </c>
      <c r="D46" s="179">
        <v>1109</v>
      </c>
      <c r="E46" s="179">
        <v>1476</v>
      </c>
      <c r="F46" s="903"/>
      <c r="G46" s="588">
        <v>384</v>
      </c>
      <c r="H46" s="588">
        <v>1116</v>
      </c>
      <c r="I46" s="179">
        <v>1500</v>
      </c>
      <c r="J46" s="903"/>
      <c r="K46" s="588">
        <v>435</v>
      </c>
      <c r="L46" s="588">
        <v>1194</v>
      </c>
      <c r="M46" s="179">
        <v>1629</v>
      </c>
      <c r="N46" s="904"/>
      <c r="O46" s="594">
        <v>422</v>
      </c>
      <c r="P46" s="594">
        <v>1183</v>
      </c>
      <c r="Q46" s="179">
        <v>1605</v>
      </c>
      <c r="R46" s="902"/>
      <c r="S46" s="888"/>
    </row>
    <row r="47" spans="2:19" ht="21.15" customHeight="1" x14ac:dyDescent="0.25">
      <c r="B47" s="607" t="s">
        <v>52</v>
      </c>
      <c r="C47" s="181">
        <v>1924</v>
      </c>
      <c r="D47" s="181">
        <v>3484</v>
      </c>
      <c r="E47" s="181">
        <v>5408</v>
      </c>
      <c r="F47" s="903"/>
      <c r="G47" s="181">
        <v>1884</v>
      </c>
      <c r="H47" s="181">
        <v>3591</v>
      </c>
      <c r="I47" s="181">
        <v>5475</v>
      </c>
      <c r="J47" s="903"/>
      <c r="K47" s="181">
        <v>1962</v>
      </c>
      <c r="L47" s="181">
        <v>3636</v>
      </c>
      <c r="M47" s="181">
        <v>5598</v>
      </c>
      <c r="N47" s="904"/>
      <c r="O47" s="594">
        <v>1826</v>
      </c>
      <c r="P47" s="594">
        <v>3606</v>
      </c>
      <c r="Q47" s="181">
        <v>5432</v>
      </c>
      <c r="R47" s="902"/>
      <c r="S47" s="900"/>
    </row>
    <row r="48" spans="2:19" ht="21.15" customHeight="1" x14ac:dyDescent="0.25"/>
    <row r="49" spans="2:19" ht="24.9" customHeight="1" x14ac:dyDescent="0.25">
      <c r="B49" s="266" t="s">
        <v>138</v>
      </c>
      <c r="C49" s="266"/>
      <c r="D49" s="191"/>
      <c r="E49" s="191"/>
      <c r="F49" s="191"/>
      <c r="G49" s="191"/>
      <c r="H49" s="191"/>
      <c r="I49" s="191"/>
      <c r="J49" s="191"/>
      <c r="K49" s="191"/>
      <c r="L49" s="191"/>
      <c r="M49" s="191"/>
      <c r="N49" s="191"/>
      <c r="O49" s="191"/>
      <c r="P49" s="191"/>
      <c r="Q49" s="191"/>
      <c r="R49" s="191"/>
      <c r="S49" s="191"/>
    </row>
    <row r="50" spans="2:19" ht="24.9" customHeight="1" x14ac:dyDescent="0.25">
      <c r="B50" s="267" t="s">
        <v>139</v>
      </c>
      <c r="C50" s="267"/>
      <c r="D50" s="192"/>
      <c r="E50" s="192"/>
      <c r="F50" s="192"/>
      <c r="G50" s="192"/>
      <c r="H50" s="192"/>
      <c r="I50" s="192"/>
      <c r="J50" s="192"/>
      <c r="K50" s="192"/>
    </row>
    <row r="51" spans="2:19" ht="30.15" customHeight="1" x14ac:dyDescent="0.25">
      <c r="B51" s="595"/>
      <c r="C51" s="886">
        <v>2020</v>
      </c>
      <c r="D51" s="886"/>
      <c r="E51" s="893"/>
      <c r="F51" s="894">
        <v>2021</v>
      </c>
      <c r="G51" s="886"/>
      <c r="H51" s="893"/>
      <c r="I51" s="894">
        <v>2022</v>
      </c>
      <c r="J51" s="886"/>
      <c r="K51" s="893"/>
      <c r="L51" s="894">
        <v>2023</v>
      </c>
      <c r="M51" s="886"/>
      <c r="N51" s="893"/>
      <c r="O51" s="168" t="s">
        <v>86</v>
      </c>
      <c r="P51" s="168"/>
      <c r="Q51" s="168"/>
      <c r="R51" s="168"/>
      <c r="S51" s="313" t="s">
        <v>23</v>
      </c>
    </row>
    <row r="52" spans="2:19" ht="21.15" customHeight="1" x14ac:dyDescent="0.25">
      <c r="B52" s="596"/>
      <c r="C52" s="597" t="s">
        <v>122</v>
      </c>
      <c r="D52" s="597" t="s">
        <v>123</v>
      </c>
      <c r="E52" s="598" t="s">
        <v>52</v>
      </c>
      <c r="F52" s="597" t="s">
        <v>122</v>
      </c>
      <c r="G52" s="597" t="s">
        <v>123</v>
      </c>
      <c r="H52" s="598" t="s">
        <v>52</v>
      </c>
      <c r="I52" s="597" t="s">
        <v>122</v>
      </c>
      <c r="J52" s="597" t="s">
        <v>123</v>
      </c>
      <c r="K52" s="598" t="s">
        <v>52</v>
      </c>
      <c r="L52" s="597" t="s">
        <v>122</v>
      </c>
      <c r="M52" s="597" t="s">
        <v>123</v>
      </c>
      <c r="N52" s="598" t="s">
        <v>52</v>
      </c>
      <c r="O52" s="599"/>
      <c r="P52" s="596"/>
      <c r="Q52" s="596"/>
      <c r="R52" s="596"/>
      <c r="S52" s="888" t="s">
        <v>130</v>
      </c>
    </row>
    <row r="53" spans="2:19" ht="21.15" customHeight="1" x14ac:dyDescent="0.25">
      <c r="B53" s="309" t="s">
        <v>131</v>
      </c>
      <c r="C53" s="585">
        <v>90</v>
      </c>
      <c r="D53" s="585">
        <v>93</v>
      </c>
      <c r="E53" s="586">
        <v>183</v>
      </c>
      <c r="F53" s="585">
        <v>81</v>
      </c>
      <c r="G53" s="585">
        <v>93</v>
      </c>
      <c r="H53" s="586">
        <v>174</v>
      </c>
      <c r="I53" s="585">
        <v>78</v>
      </c>
      <c r="J53" s="585">
        <v>89</v>
      </c>
      <c r="K53" s="586">
        <v>167</v>
      </c>
      <c r="L53" s="585">
        <v>78</v>
      </c>
      <c r="M53" s="585">
        <v>91</v>
      </c>
      <c r="N53" s="586">
        <v>169</v>
      </c>
      <c r="O53" s="901" t="s">
        <v>140</v>
      </c>
      <c r="P53" s="141"/>
      <c r="Q53" s="141"/>
      <c r="R53" s="141"/>
      <c r="S53" s="888"/>
    </row>
    <row r="54" spans="2:19" ht="21.15" customHeight="1" x14ac:dyDescent="0.25">
      <c r="B54" s="310" t="s">
        <v>132</v>
      </c>
      <c r="C54" s="588">
        <v>546</v>
      </c>
      <c r="D54" s="588">
        <v>561</v>
      </c>
      <c r="E54" s="589">
        <v>1107</v>
      </c>
      <c r="F54" s="588">
        <v>474</v>
      </c>
      <c r="G54" s="588">
        <v>490</v>
      </c>
      <c r="H54" s="589">
        <v>964</v>
      </c>
      <c r="I54" s="588">
        <v>448</v>
      </c>
      <c r="J54" s="588">
        <v>500</v>
      </c>
      <c r="K54" s="589">
        <v>948</v>
      </c>
      <c r="L54" s="588">
        <v>455</v>
      </c>
      <c r="M54" s="588">
        <v>531</v>
      </c>
      <c r="N54" s="589">
        <v>986</v>
      </c>
      <c r="O54" s="901"/>
      <c r="P54" s="141"/>
      <c r="Q54" s="141"/>
      <c r="R54" s="141"/>
      <c r="S54" s="888"/>
    </row>
    <row r="55" spans="2:19" ht="21.15" customHeight="1" x14ac:dyDescent="0.25">
      <c r="B55" s="311" t="s">
        <v>52</v>
      </c>
      <c r="C55" s="181">
        <v>636</v>
      </c>
      <c r="D55" s="181">
        <v>654</v>
      </c>
      <c r="E55" s="591">
        <v>1290</v>
      </c>
      <c r="F55" s="181">
        <v>555</v>
      </c>
      <c r="G55" s="181">
        <v>583</v>
      </c>
      <c r="H55" s="591">
        <v>1138</v>
      </c>
      <c r="I55" s="181">
        <v>526</v>
      </c>
      <c r="J55" s="181">
        <v>589</v>
      </c>
      <c r="K55" s="591">
        <v>1115</v>
      </c>
      <c r="L55" s="181">
        <v>533</v>
      </c>
      <c r="M55" s="181">
        <v>622</v>
      </c>
      <c r="N55" s="591">
        <v>1155</v>
      </c>
      <c r="O55" s="901"/>
      <c r="P55" s="141"/>
      <c r="Q55" s="141"/>
      <c r="R55" s="141"/>
      <c r="S55" s="888"/>
    </row>
    <row r="56" spans="2:19" ht="21.15" customHeight="1" x14ac:dyDescent="0.25">
      <c r="B56" s="141"/>
      <c r="C56" s="600"/>
      <c r="D56" s="600"/>
      <c r="E56" s="600"/>
      <c r="F56" s="600"/>
      <c r="G56" s="600"/>
      <c r="H56" s="600"/>
      <c r="I56" s="600"/>
      <c r="J56" s="600"/>
      <c r="K56" s="600"/>
      <c r="L56" s="593"/>
      <c r="M56" s="593"/>
      <c r="N56" s="141"/>
      <c r="O56" s="141"/>
    </row>
    <row r="57" spans="2:19" s="295" customFormat="1" ht="24.9" customHeight="1" x14ac:dyDescent="0.3">
      <c r="B57" s="267" t="s">
        <v>141</v>
      </c>
      <c r="C57" s="267"/>
      <c r="D57" s="267"/>
      <c r="E57" s="267"/>
      <c r="F57" s="192"/>
      <c r="G57" s="192"/>
      <c r="H57" s="192"/>
      <c r="I57" s="192"/>
      <c r="J57" s="192"/>
      <c r="K57" s="192"/>
      <c r="L57" s="192"/>
      <c r="M57" s="192"/>
      <c r="N57" s="192"/>
    </row>
    <row r="58" spans="2:19" s="295" customFormat="1" ht="39.6" customHeight="1" x14ac:dyDescent="0.3">
      <c r="B58" s="168"/>
      <c r="C58" s="886">
        <v>2020</v>
      </c>
      <c r="D58" s="886"/>
      <c r="E58" s="886"/>
      <c r="F58" s="893"/>
      <c r="G58" s="894">
        <v>2021</v>
      </c>
      <c r="H58" s="886"/>
      <c r="I58" s="886"/>
      <c r="J58" s="893"/>
      <c r="K58" s="894">
        <v>2022</v>
      </c>
      <c r="L58" s="886"/>
      <c r="M58" s="886"/>
      <c r="N58" s="886"/>
      <c r="O58" s="886">
        <v>2023</v>
      </c>
      <c r="P58" s="886"/>
      <c r="Q58" s="886"/>
      <c r="R58" s="887"/>
      <c r="S58" s="313" t="s">
        <v>23</v>
      </c>
    </row>
    <row r="59" spans="2:19" s="295" customFormat="1" ht="21.15" customHeight="1" x14ac:dyDescent="0.3">
      <c r="B59" s="289"/>
      <c r="C59" s="289" t="s">
        <v>122</v>
      </c>
      <c r="D59" s="289" t="s">
        <v>123</v>
      </c>
      <c r="E59" s="289" t="s">
        <v>52</v>
      </c>
      <c r="F59" s="396" t="s">
        <v>409</v>
      </c>
      <c r="G59" s="289" t="s">
        <v>122</v>
      </c>
      <c r="H59" s="289" t="s">
        <v>123</v>
      </c>
      <c r="I59" s="289" t="s">
        <v>52</v>
      </c>
      <c r="J59" s="396" t="s">
        <v>409</v>
      </c>
      <c r="K59" s="289" t="s">
        <v>122</v>
      </c>
      <c r="L59" s="289" t="s">
        <v>123</v>
      </c>
      <c r="M59" s="289" t="s">
        <v>52</v>
      </c>
      <c r="N59" s="289" t="s">
        <v>409</v>
      </c>
      <c r="O59" s="289" t="s">
        <v>122</v>
      </c>
      <c r="P59" s="289" t="s">
        <v>123</v>
      </c>
      <c r="Q59" s="289" t="s">
        <v>52</v>
      </c>
      <c r="R59" s="289" t="s">
        <v>409</v>
      </c>
      <c r="S59" s="888" t="s">
        <v>26</v>
      </c>
    </row>
    <row r="60" spans="2:19" s="295" customFormat="1" ht="21.15" customHeight="1" x14ac:dyDescent="0.3">
      <c r="B60" s="375" t="s">
        <v>135</v>
      </c>
      <c r="C60" s="601">
        <v>288</v>
      </c>
      <c r="D60" s="601">
        <v>230</v>
      </c>
      <c r="E60" s="171">
        <v>518</v>
      </c>
      <c r="F60" s="906">
        <v>34.83</v>
      </c>
      <c r="G60" s="601">
        <v>223</v>
      </c>
      <c r="H60" s="601">
        <v>184</v>
      </c>
      <c r="I60" s="171">
        <v>407</v>
      </c>
      <c r="J60" s="899">
        <v>38.5</v>
      </c>
      <c r="K60" s="601">
        <v>192</v>
      </c>
      <c r="L60" s="601">
        <v>189</v>
      </c>
      <c r="M60" s="171">
        <v>381</v>
      </c>
      <c r="N60" s="907">
        <v>36.5</v>
      </c>
      <c r="O60" s="601">
        <v>183</v>
      </c>
      <c r="P60" s="601">
        <v>196</v>
      </c>
      <c r="Q60" s="171">
        <v>379</v>
      </c>
      <c r="R60" s="905">
        <v>35.96</v>
      </c>
      <c r="S60" s="888"/>
    </row>
    <row r="61" spans="2:19" s="295" customFormat="1" ht="21.15" customHeight="1" x14ac:dyDescent="0.3">
      <c r="B61" s="146" t="s">
        <v>136</v>
      </c>
      <c r="C61" s="602">
        <v>311</v>
      </c>
      <c r="D61" s="602">
        <v>364</v>
      </c>
      <c r="E61" s="564">
        <v>675</v>
      </c>
      <c r="F61" s="906"/>
      <c r="G61" s="602">
        <v>290</v>
      </c>
      <c r="H61" s="602">
        <v>337</v>
      </c>
      <c r="I61" s="564">
        <v>627</v>
      </c>
      <c r="J61" s="899"/>
      <c r="K61" s="602">
        <v>284</v>
      </c>
      <c r="L61" s="602">
        <v>333</v>
      </c>
      <c r="M61" s="564">
        <v>617</v>
      </c>
      <c r="N61" s="907"/>
      <c r="O61" s="602">
        <v>295</v>
      </c>
      <c r="P61" s="602">
        <v>340</v>
      </c>
      <c r="Q61" s="564">
        <v>635</v>
      </c>
      <c r="R61" s="905"/>
      <c r="S61" s="888"/>
    </row>
    <row r="62" spans="2:19" s="295" customFormat="1" ht="21.15" customHeight="1" x14ac:dyDescent="0.3">
      <c r="B62" s="146" t="s">
        <v>137</v>
      </c>
      <c r="C62" s="602">
        <v>37</v>
      </c>
      <c r="D62" s="602">
        <v>60</v>
      </c>
      <c r="E62" s="564">
        <v>97</v>
      </c>
      <c r="F62" s="906"/>
      <c r="G62" s="602">
        <v>42</v>
      </c>
      <c r="H62" s="602">
        <v>62</v>
      </c>
      <c r="I62" s="564">
        <v>104</v>
      </c>
      <c r="J62" s="899"/>
      <c r="K62" s="602">
        <v>50</v>
      </c>
      <c r="L62" s="602">
        <v>67</v>
      </c>
      <c r="M62" s="564">
        <v>117</v>
      </c>
      <c r="N62" s="907"/>
      <c r="O62" s="602">
        <v>55</v>
      </c>
      <c r="P62" s="602">
        <v>86</v>
      </c>
      <c r="Q62" s="564">
        <v>141</v>
      </c>
      <c r="R62" s="905"/>
      <c r="S62" s="888"/>
    </row>
    <row r="63" spans="2:19" s="295" customFormat="1" ht="21.15" customHeight="1" x14ac:dyDescent="0.3">
      <c r="B63" s="607" t="s">
        <v>52</v>
      </c>
      <c r="C63" s="180">
        <v>636</v>
      </c>
      <c r="D63" s="180">
        <v>654</v>
      </c>
      <c r="E63" s="180">
        <v>1290</v>
      </c>
      <c r="F63" s="906"/>
      <c r="G63" s="180">
        <v>555</v>
      </c>
      <c r="H63" s="180">
        <v>583</v>
      </c>
      <c r="I63" s="180">
        <v>1138</v>
      </c>
      <c r="J63" s="899"/>
      <c r="K63" s="180">
        <v>526</v>
      </c>
      <c r="L63" s="180">
        <v>589</v>
      </c>
      <c r="M63" s="180">
        <v>1115</v>
      </c>
      <c r="N63" s="907"/>
      <c r="O63" s="180">
        <v>533</v>
      </c>
      <c r="P63" s="180">
        <v>622</v>
      </c>
      <c r="Q63" s="181">
        <v>1155</v>
      </c>
      <c r="R63" s="905"/>
      <c r="S63" s="888"/>
    </row>
    <row r="64" spans="2:19" s="295" customFormat="1" ht="21.15" customHeight="1" x14ac:dyDescent="0.3"/>
    <row r="65" spans="2:21" ht="24.9" customHeight="1" x14ac:dyDescent="0.25">
      <c r="B65" s="266" t="s">
        <v>27</v>
      </c>
      <c r="C65" s="266"/>
      <c r="D65" s="266"/>
      <c r="E65" s="191"/>
      <c r="F65" s="191"/>
      <c r="G65" s="191"/>
      <c r="H65" s="191"/>
      <c r="I65" s="191"/>
      <c r="J65" s="191"/>
      <c r="K65" s="191"/>
      <c r="L65" s="191"/>
      <c r="M65" s="191"/>
      <c r="N65" s="191"/>
      <c r="O65" s="191"/>
      <c r="P65" s="191"/>
      <c r="Q65" s="191"/>
      <c r="R65" s="191"/>
      <c r="S65" s="191"/>
    </row>
    <row r="66" spans="2:21" ht="24.9" customHeight="1" x14ac:dyDescent="0.25">
      <c r="B66" s="267" t="s">
        <v>142</v>
      </c>
      <c r="C66" s="267"/>
      <c r="D66" s="267"/>
      <c r="E66" s="192"/>
      <c r="F66" s="192"/>
      <c r="G66" s="192"/>
      <c r="H66" s="192"/>
      <c r="I66" s="192"/>
      <c r="J66" s="192"/>
      <c r="K66" s="192"/>
    </row>
    <row r="67" spans="2:21" ht="41.4" customHeight="1" x14ac:dyDescent="0.25">
      <c r="B67" s="168"/>
      <c r="C67" s="886">
        <v>2020</v>
      </c>
      <c r="D67" s="886"/>
      <c r="E67" s="893"/>
      <c r="F67" s="894">
        <v>2021</v>
      </c>
      <c r="G67" s="886"/>
      <c r="H67" s="893"/>
      <c r="I67" s="894">
        <v>2022</v>
      </c>
      <c r="J67" s="886"/>
      <c r="K67" s="886"/>
      <c r="L67" s="886">
        <v>2023</v>
      </c>
      <c r="M67" s="886"/>
      <c r="N67" s="886"/>
      <c r="O67" s="168"/>
      <c r="P67" s="168"/>
      <c r="Q67" s="168"/>
      <c r="R67" s="168"/>
      <c r="S67" s="313" t="s">
        <v>23</v>
      </c>
    </row>
    <row r="68" spans="2:21" ht="21.15" customHeight="1" x14ac:dyDescent="0.25">
      <c r="B68" s="597"/>
      <c r="C68" s="289" t="s">
        <v>122</v>
      </c>
      <c r="D68" s="289" t="s">
        <v>123</v>
      </c>
      <c r="E68" s="289" t="s">
        <v>52</v>
      </c>
      <c r="F68" s="289" t="s">
        <v>122</v>
      </c>
      <c r="G68" s="289" t="s">
        <v>123</v>
      </c>
      <c r="H68" s="289" t="s">
        <v>52</v>
      </c>
      <c r="I68" s="289" t="s">
        <v>122</v>
      </c>
      <c r="J68" s="289" t="s">
        <v>123</v>
      </c>
      <c r="K68" s="289" t="s">
        <v>52</v>
      </c>
      <c r="L68" s="289" t="s">
        <v>122</v>
      </c>
      <c r="M68" s="289" t="s">
        <v>123</v>
      </c>
      <c r="N68" s="289" t="s">
        <v>52</v>
      </c>
      <c r="O68" s="596"/>
      <c r="P68" s="596"/>
      <c r="Q68" s="596"/>
      <c r="R68" s="596"/>
      <c r="S68" s="888" t="s">
        <v>130</v>
      </c>
    </row>
    <row r="69" spans="2:21" ht="21.15" customHeight="1" x14ac:dyDescent="0.25">
      <c r="B69" s="309" t="s">
        <v>131</v>
      </c>
      <c r="C69" s="585">
        <v>161</v>
      </c>
      <c r="D69" s="585">
        <v>214</v>
      </c>
      <c r="E69" s="586">
        <v>375</v>
      </c>
      <c r="F69" s="585">
        <v>154</v>
      </c>
      <c r="G69" s="585">
        <v>212</v>
      </c>
      <c r="H69" s="586">
        <v>366</v>
      </c>
      <c r="I69" s="585">
        <v>148</v>
      </c>
      <c r="J69" s="585">
        <v>208</v>
      </c>
      <c r="K69" s="586">
        <v>356</v>
      </c>
      <c r="L69" s="585">
        <v>150</v>
      </c>
      <c r="M69" s="585">
        <v>204</v>
      </c>
      <c r="N69" s="172">
        <v>354</v>
      </c>
      <c r="O69" s="141"/>
      <c r="P69" s="141"/>
      <c r="Q69" s="141"/>
      <c r="R69" s="141"/>
      <c r="S69" s="888"/>
    </row>
    <row r="70" spans="2:21" ht="21.15" customHeight="1" x14ac:dyDescent="0.25">
      <c r="B70" s="310" t="s">
        <v>132</v>
      </c>
      <c r="C70" s="588">
        <v>768</v>
      </c>
      <c r="D70" s="588">
        <v>757</v>
      </c>
      <c r="E70" s="589">
        <v>1525</v>
      </c>
      <c r="F70" s="588">
        <v>704</v>
      </c>
      <c r="G70" s="588">
        <v>699</v>
      </c>
      <c r="H70" s="589">
        <v>1403</v>
      </c>
      <c r="I70" s="588">
        <v>671</v>
      </c>
      <c r="J70" s="588">
        <v>654</v>
      </c>
      <c r="K70" s="589">
        <v>1325</v>
      </c>
      <c r="L70" s="588">
        <v>660</v>
      </c>
      <c r="M70" s="588">
        <v>672</v>
      </c>
      <c r="N70" s="179">
        <v>1332</v>
      </c>
      <c r="O70" s="141"/>
      <c r="P70" s="141"/>
      <c r="Q70" s="141"/>
      <c r="R70" s="141"/>
      <c r="S70" s="888"/>
    </row>
    <row r="71" spans="2:21" ht="21.15" customHeight="1" x14ac:dyDescent="0.25">
      <c r="B71" s="311" t="s">
        <v>52</v>
      </c>
      <c r="C71" s="181">
        <v>929</v>
      </c>
      <c r="D71" s="181">
        <v>971</v>
      </c>
      <c r="E71" s="591">
        <v>1900</v>
      </c>
      <c r="F71" s="181">
        <v>858</v>
      </c>
      <c r="G71" s="181">
        <v>911</v>
      </c>
      <c r="H71" s="591">
        <v>1769</v>
      </c>
      <c r="I71" s="181">
        <v>819</v>
      </c>
      <c r="J71" s="181">
        <v>862</v>
      </c>
      <c r="K71" s="591">
        <v>1681</v>
      </c>
      <c r="L71" s="181">
        <v>810</v>
      </c>
      <c r="M71" s="181">
        <v>876</v>
      </c>
      <c r="N71" s="181">
        <v>1684</v>
      </c>
      <c r="O71" s="141"/>
      <c r="P71" s="141"/>
      <c r="Q71" s="141"/>
      <c r="R71" s="141"/>
      <c r="S71" s="888"/>
    </row>
    <row r="72" spans="2:21" ht="21.15" customHeight="1" x14ac:dyDescent="0.25">
      <c r="B72" s="182"/>
      <c r="C72" s="604"/>
      <c r="D72" s="604"/>
      <c r="E72" s="604"/>
      <c r="F72" s="604"/>
      <c r="G72" s="604"/>
      <c r="H72" s="604"/>
      <c r="I72" s="604"/>
      <c r="J72" s="604"/>
      <c r="K72" s="604"/>
      <c r="L72" s="605"/>
    </row>
    <row r="73" spans="2:21" ht="24.9" customHeight="1" x14ac:dyDescent="0.25">
      <c r="B73" s="267" t="s">
        <v>143</v>
      </c>
      <c r="C73" s="267"/>
      <c r="D73" s="267"/>
      <c r="E73" s="267"/>
      <c r="F73" s="192"/>
      <c r="G73" s="192"/>
      <c r="H73" s="192"/>
      <c r="I73" s="192"/>
      <c r="J73" s="192"/>
      <c r="K73" s="192"/>
      <c r="L73" s="192"/>
      <c r="M73" s="192"/>
      <c r="N73" s="192"/>
    </row>
    <row r="74" spans="2:21" ht="41.4" customHeight="1" x14ac:dyDescent="0.25">
      <c r="B74" s="168"/>
      <c r="C74" s="886">
        <v>2020</v>
      </c>
      <c r="D74" s="886"/>
      <c r="E74" s="886"/>
      <c r="F74" s="893"/>
      <c r="G74" s="894">
        <v>2021</v>
      </c>
      <c r="H74" s="886"/>
      <c r="I74" s="886"/>
      <c r="J74" s="893"/>
      <c r="K74" s="894">
        <v>2022</v>
      </c>
      <c r="L74" s="886"/>
      <c r="M74" s="886"/>
      <c r="N74" s="886"/>
      <c r="O74" s="886">
        <v>2023</v>
      </c>
      <c r="P74" s="886"/>
      <c r="Q74" s="886"/>
      <c r="R74" s="887"/>
      <c r="S74" s="313" t="s">
        <v>23</v>
      </c>
    </row>
    <row r="75" spans="2:21" ht="21.15" customHeight="1" x14ac:dyDescent="0.25">
      <c r="B75" s="289"/>
      <c r="C75" s="289" t="s">
        <v>122</v>
      </c>
      <c r="D75" s="289" t="s">
        <v>123</v>
      </c>
      <c r="E75" s="289" t="s">
        <v>52</v>
      </c>
      <c r="F75" s="289" t="s">
        <v>409</v>
      </c>
      <c r="G75" s="289" t="s">
        <v>122</v>
      </c>
      <c r="H75" s="289" t="s">
        <v>123</v>
      </c>
      <c r="I75" s="289" t="s">
        <v>52</v>
      </c>
      <c r="J75" s="289" t="s">
        <v>409</v>
      </c>
      <c r="K75" s="289" t="s">
        <v>122</v>
      </c>
      <c r="L75" s="289" t="s">
        <v>123</v>
      </c>
      <c r="M75" s="289" t="s">
        <v>52</v>
      </c>
      <c r="N75" s="289" t="s">
        <v>409</v>
      </c>
      <c r="O75" s="289" t="s">
        <v>122</v>
      </c>
      <c r="P75" s="289" t="s">
        <v>123</v>
      </c>
      <c r="Q75" s="289" t="s">
        <v>52</v>
      </c>
      <c r="R75" s="289" t="s">
        <v>409</v>
      </c>
      <c r="S75" s="888" t="s">
        <v>26</v>
      </c>
    </row>
    <row r="76" spans="2:21" ht="21.15" customHeight="1" x14ac:dyDescent="0.25">
      <c r="B76" s="375" t="s">
        <v>135</v>
      </c>
      <c r="C76" s="180">
        <v>295</v>
      </c>
      <c r="D76" s="180">
        <v>212</v>
      </c>
      <c r="E76" s="180">
        <v>507</v>
      </c>
      <c r="F76" s="897">
        <v>37.5</v>
      </c>
      <c r="G76" s="180">
        <v>270</v>
      </c>
      <c r="H76" s="180">
        <v>198</v>
      </c>
      <c r="I76" s="180">
        <v>468</v>
      </c>
      <c r="J76" s="897">
        <v>38.200000000000003</v>
      </c>
      <c r="K76" s="180">
        <v>229</v>
      </c>
      <c r="L76" s="180">
        <v>172</v>
      </c>
      <c r="M76" s="180">
        <v>401</v>
      </c>
      <c r="N76" s="891">
        <v>39</v>
      </c>
      <c r="O76" s="180">
        <v>208</v>
      </c>
      <c r="P76" s="180">
        <v>174</v>
      </c>
      <c r="Q76" s="180">
        <v>382</v>
      </c>
      <c r="R76" s="895">
        <v>39.5</v>
      </c>
      <c r="S76" s="888"/>
    </row>
    <row r="77" spans="2:21" ht="21.15" customHeight="1" x14ac:dyDescent="0.25">
      <c r="B77" s="375" t="s">
        <v>136</v>
      </c>
      <c r="C77" s="180">
        <v>583</v>
      </c>
      <c r="D77" s="180">
        <v>629</v>
      </c>
      <c r="E77" s="180">
        <v>1212</v>
      </c>
      <c r="F77" s="898"/>
      <c r="G77" s="180">
        <v>539</v>
      </c>
      <c r="H77" s="180">
        <v>567</v>
      </c>
      <c r="I77" s="180">
        <v>1106</v>
      </c>
      <c r="J77" s="898"/>
      <c r="K77" s="180">
        <v>540</v>
      </c>
      <c r="L77" s="180">
        <v>530</v>
      </c>
      <c r="M77" s="180">
        <v>1070</v>
      </c>
      <c r="N77" s="892"/>
      <c r="O77" s="180">
        <v>530</v>
      </c>
      <c r="P77" s="180">
        <v>507</v>
      </c>
      <c r="Q77" s="180">
        <v>1037</v>
      </c>
      <c r="R77" s="896"/>
      <c r="S77" s="888"/>
      <c r="U77" s="174"/>
    </row>
    <row r="78" spans="2:21" ht="21.15" customHeight="1" x14ac:dyDescent="0.25">
      <c r="B78" s="375" t="s">
        <v>137</v>
      </c>
      <c r="C78" s="180">
        <v>51</v>
      </c>
      <c r="D78" s="180">
        <v>130</v>
      </c>
      <c r="E78" s="180">
        <v>181</v>
      </c>
      <c r="F78" s="898"/>
      <c r="G78" s="180">
        <v>48</v>
      </c>
      <c r="H78" s="180">
        <v>146</v>
      </c>
      <c r="I78" s="180">
        <v>194</v>
      </c>
      <c r="J78" s="898"/>
      <c r="K78" s="180">
        <v>63</v>
      </c>
      <c r="L78" s="180">
        <v>170</v>
      </c>
      <c r="M78" s="180">
        <v>233</v>
      </c>
      <c r="N78" s="892"/>
      <c r="O78" s="180">
        <v>70</v>
      </c>
      <c r="P78" s="180">
        <v>195</v>
      </c>
      <c r="Q78" s="180">
        <v>265</v>
      </c>
      <c r="R78" s="896"/>
      <c r="S78" s="888"/>
    </row>
    <row r="79" spans="2:21" ht="21.15" customHeight="1" x14ac:dyDescent="0.25">
      <c r="B79" s="375" t="s">
        <v>52</v>
      </c>
      <c r="C79" s="180">
        <v>929</v>
      </c>
      <c r="D79" s="180">
        <v>971</v>
      </c>
      <c r="E79" s="180">
        <v>1900</v>
      </c>
      <c r="F79" s="898"/>
      <c r="G79" s="180">
        <v>857</v>
      </c>
      <c r="H79" s="180">
        <v>911</v>
      </c>
      <c r="I79" s="180">
        <v>1768</v>
      </c>
      <c r="J79" s="898"/>
      <c r="K79" s="180">
        <v>832</v>
      </c>
      <c r="L79" s="180">
        <v>872</v>
      </c>
      <c r="M79" s="180">
        <v>1704</v>
      </c>
      <c r="N79" s="892"/>
      <c r="O79" s="180">
        <v>808</v>
      </c>
      <c r="P79" s="180">
        <v>876</v>
      </c>
      <c r="Q79" s="180">
        <v>1684</v>
      </c>
      <c r="R79" s="896"/>
      <c r="S79" s="888"/>
    </row>
    <row r="80" spans="2:21" ht="21.15" customHeight="1" x14ac:dyDescent="0.25"/>
    <row r="81" spans="2:21" ht="24.9" customHeight="1" x14ac:dyDescent="0.25">
      <c r="B81" s="265" t="s">
        <v>368</v>
      </c>
      <c r="C81" s="266"/>
      <c r="D81" s="266"/>
      <c r="E81" s="191"/>
      <c r="F81" s="191"/>
      <c r="G81" s="191"/>
      <c r="H81" s="191"/>
      <c r="I81" s="191"/>
      <c r="J81" s="191"/>
      <c r="K81" s="191"/>
      <c r="L81" s="191"/>
      <c r="M81" s="191"/>
      <c r="N81" s="191"/>
      <c r="O81" s="191"/>
      <c r="P81" s="191"/>
      <c r="Q81" s="191"/>
      <c r="R81" s="191"/>
      <c r="S81" s="191"/>
    </row>
    <row r="82" spans="2:21" ht="24.9" customHeight="1" x14ac:dyDescent="0.25">
      <c r="B82" s="267" t="s">
        <v>144</v>
      </c>
      <c r="C82" s="267"/>
      <c r="D82" s="267"/>
      <c r="E82" s="192"/>
      <c r="F82" s="192"/>
      <c r="G82" s="192"/>
      <c r="H82" s="192"/>
      <c r="I82" s="192"/>
      <c r="J82" s="192"/>
      <c r="K82" s="192"/>
    </row>
    <row r="83" spans="2:21" ht="37.65" customHeight="1" x14ac:dyDescent="0.25">
      <c r="B83" s="189"/>
      <c r="C83" s="886">
        <v>2020</v>
      </c>
      <c r="D83" s="886"/>
      <c r="E83" s="893"/>
      <c r="F83" s="894">
        <v>2021</v>
      </c>
      <c r="G83" s="886"/>
      <c r="H83" s="893"/>
      <c r="I83" s="894">
        <v>2022</v>
      </c>
      <c r="J83" s="886"/>
      <c r="K83" s="886"/>
      <c r="L83" s="886">
        <v>2023</v>
      </c>
      <c r="M83" s="886"/>
      <c r="N83" s="886"/>
      <c r="O83" s="168"/>
      <c r="P83" s="168"/>
      <c r="Q83" s="168"/>
      <c r="R83" s="168"/>
      <c r="S83" s="313" t="s">
        <v>23</v>
      </c>
    </row>
    <row r="84" spans="2:21" ht="21.15" customHeight="1" x14ac:dyDescent="0.25">
      <c r="B84" s="289"/>
      <c r="C84" s="289" t="s">
        <v>122</v>
      </c>
      <c r="D84" s="289" t="s">
        <v>123</v>
      </c>
      <c r="E84" s="289" t="s">
        <v>52</v>
      </c>
      <c r="F84" s="289" t="s">
        <v>122</v>
      </c>
      <c r="G84" s="289" t="s">
        <v>123</v>
      </c>
      <c r="H84" s="289" t="s">
        <v>52</v>
      </c>
      <c r="I84" s="289" t="s">
        <v>122</v>
      </c>
      <c r="J84" s="289" t="s">
        <v>123</v>
      </c>
      <c r="K84" s="289" t="s">
        <v>52</v>
      </c>
      <c r="L84" s="289" t="s">
        <v>122</v>
      </c>
      <c r="M84" s="289" t="s">
        <v>123</v>
      </c>
      <c r="N84" s="289" t="s">
        <v>52</v>
      </c>
      <c r="O84" s="596"/>
      <c r="P84" s="596"/>
      <c r="Q84" s="596"/>
      <c r="R84" s="596"/>
      <c r="S84" s="888" t="s">
        <v>130</v>
      </c>
    </row>
    <row r="85" spans="2:21" ht="21.15" customHeight="1" x14ac:dyDescent="0.25">
      <c r="B85" s="375" t="s">
        <v>131</v>
      </c>
      <c r="C85" s="180">
        <v>71</v>
      </c>
      <c r="D85" s="180">
        <v>103</v>
      </c>
      <c r="E85" s="180">
        <v>174</v>
      </c>
      <c r="F85" s="180">
        <v>67</v>
      </c>
      <c r="G85" s="180">
        <v>91</v>
      </c>
      <c r="H85" s="180">
        <v>158</v>
      </c>
      <c r="I85" s="180">
        <v>61</v>
      </c>
      <c r="J85" s="180">
        <v>85</v>
      </c>
      <c r="K85" s="180">
        <v>146</v>
      </c>
      <c r="L85" s="180">
        <v>44</v>
      </c>
      <c r="M85" s="180">
        <v>73</v>
      </c>
      <c r="N85" s="180">
        <v>117</v>
      </c>
      <c r="O85" s="141"/>
      <c r="P85" s="141"/>
      <c r="Q85" s="141"/>
      <c r="R85" s="141"/>
      <c r="S85" s="888"/>
    </row>
    <row r="86" spans="2:21" ht="21.15" customHeight="1" x14ac:dyDescent="0.25">
      <c r="B86" s="375" t="s">
        <v>132</v>
      </c>
      <c r="C86" s="180">
        <v>483</v>
      </c>
      <c r="D86" s="180">
        <v>654</v>
      </c>
      <c r="E86" s="180">
        <v>1137</v>
      </c>
      <c r="F86" s="180">
        <v>411</v>
      </c>
      <c r="G86" s="180">
        <v>552</v>
      </c>
      <c r="H86" s="180">
        <v>963</v>
      </c>
      <c r="I86" s="180">
        <v>326</v>
      </c>
      <c r="J86" s="180">
        <v>478</v>
      </c>
      <c r="K86" s="180">
        <v>804</v>
      </c>
      <c r="L86" s="180">
        <v>213</v>
      </c>
      <c r="M86" s="180">
        <v>373</v>
      </c>
      <c r="N86" s="180">
        <v>586</v>
      </c>
      <c r="O86" s="141"/>
      <c r="P86" s="141"/>
      <c r="Q86" s="141"/>
      <c r="R86" s="141"/>
      <c r="S86" s="888"/>
    </row>
    <row r="87" spans="2:21" ht="21.15" customHeight="1" x14ac:dyDescent="0.25">
      <c r="B87" s="375" t="s">
        <v>52</v>
      </c>
      <c r="C87" s="180">
        <v>554</v>
      </c>
      <c r="D87" s="180">
        <v>757</v>
      </c>
      <c r="E87" s="180">
        <v>1311</v>
      </c>
      <c r="F87" s="180">
        <v>478</v>
      </c>
      <c r="G87" s="180">
        <v>643</v>
      </c>
      <c r="H87" s="180">
        <v>1121</v>
      </c>
      <c r="I87" s="180">
        <v>387</v>
      </c>
      <c r="J87" s="180">
        <v>563</v>
      </c>
      <c r="K87" s="180">
        <v>950</v>
      </c>
      <c r="L87" s="180">
        <v>257</v>
      </c>
      <c r="M87" s="180">
        <v>446</v>
      </c>
      <c r="N87" s="180">
        <v>703</v>
      </c>
      <c r="O87" s="141"/>
      <c r="P87" s="141"/>
      <c r="Q87" s="141"/>
      <c r="R87" s="141"/>
      <c r="S87" s="888"/>
      <c r="U87" s="174"/>
    </row>
    <row r="88" spans="2:21" ht="21.15" customHeight="1" x14ac:dyDescent="0.25"/>
    <row r="89" spans="2:21" ht="24.9" customHeight="1" x14ac:dyDescent="0.25">
      <c r="B89" s="267" t="s">
        <v>145</v>
      </c>
      <c r="C89" s="267"/>
      <c r="D89" s="267"/>
      <c r="E89" s="267"/>
      <c r="F89" s="267"/>
      <c r="G89" s="192"/>
      <c r="H89" s="192"/>
      <c r="I89" s="192"/>
      <c r="J89" s="192"/>
      <c r="K89" s="192"/>
      <c r="L89" s="192"/>
      <c r="M89" s="192"/>
      <c r="N89" s="192"/>
    </row>
    <row r="90" spans="2:21" ht="30.15" customHeight="1" x14ac:dyDescent="0.25">
      <c r="B90" s="285"/>
      <c r="C90" s="886">
        <v>2020</v>
      </c>
      <c r="D90" s="886"/>
      <c r="E90" s="886"/>
      <c r="F90" s="893"/>
      <c r="G90" s="894">
        <v>2021</v>
      </c>
      <c r="H90" s="886"/>
      <c r="I90" s="886"/>
      <c r="J90" s="893"/>
      <c r="K90" s="894">
        <v>2022</v>
      </c>
      <c r="L90" s="886"/>
      <c r="M90" s="886"/>
      <c r="N90" s="886"/>
      <c r="O90" s="886">
        <v>2023</v>
      </c>
      <c r="P90" s="886"/>
      <c r="Q90" s="886"/>
      <c r="R90" s="887"/>
      <c r="S90" s="313" t="s">
        <v>23</v>
      </c>
    </row>
    <row r="91" spans="2:21" ht="21.15" customHeight="1" x14ac:dyDescent="0.25">
      <c r="B91" s="597"/>
      <c r="C91" s="289" t="s">
        <v>122</v>
      </c>
      <c r="D91" s="289" t="s">
        <v>123</v>
      </c>
      <c r="E91" s="289" t="s">
        <v>52</v>
      </c>
      <c r="F91" s="289" t="s">
        <v>409</v>
      </c>
      <c r="G91" s="289" t="s">
        <v>122</v>
      </c>
      <c r="H91" s="289" t="s">
        <v>123</v>
      </c>
      <c r="I91" s="289" t="s">
        <v>52</v>
      </c>
      <c r="J91" s="289" t="s">
        <v>409</v>
      </c>
      <c r="K91" s="289" t="s">
        <v>122</v>
      </c>
      <c r="L91" s="289" t="s">
        <v>123</v>
      </c>
      <c r="M91" s="289" t="s">
        <v>52</v>
      </c>
      <c r="N91" s="289" t="s">
        <v>409</v>
      </c>
      <c r="O91" s="289" t="s">
        <v>122</v>
      </c>
      <c r="P91" s="289" t="s">
        <v>123</v>
      </c>
      <c r="Q91" s="289" t="s">
        <v>52</v>
      </c>
      <c r="R91" s="289" t="s">
        <v>409</v>
      </c>
      <c r="S91" s="888" t="s">
        <v>26</v>
      </c>
    </row>
    <row r="92" spans="2:21" ht="21.15" customHeight="1" x14ac:dyDescent="0.25">
      <c r="B92" s="375" t="s">
        <v>135</v>
      </c>
      <c r="C92" s="180">
        <v>243</v>
      </c>
      <c r="D92" s="180">
        <v>240</v>
      </c>
      <c r="E92" s="180">
        <v>483</v>
      </c>
      <c r="F92" s="891">
        <v>35</v>
      </c>
      <c r="G92" s="180">
        <v>176</v>
      </c>
      <c r="H92" s="180">
        <v>153</v>
      </c>
      <c r="I92" s="180">
        <v>329</v>
      </c>
      <c r="J92" s="891">
        <v>37</v>
      </c>
      <c r="K92" s="180">
        <v>101</v>
      </c>
      <c r="L92" s="180">
        <v>108</v>
      </c>
      <c r="M92" s="180">
        <v>209</v>
      </c>
      <c r="N92" s="889">
        <v>39</v>
      </c>
      <c r="O92" s="180">
        <v>42</v>
      </c>
      <c r="P92" s="180">
        <v>73</v>
      </c>
      <c r="Q92" s="180">
        <v>115</v>
      </c>
      <c r="R92" s="889">
        <v>41</v>
      </c>
      <c r="S92" s="888"/>
    </row>
    <row r="93" spans="2:21" ht="21.15" customHeight="1" x14ac:dyDescent="0.25">
      <c r="B93" s="375" t="s">
        <v>136</v>
      </c>
      <c r="C93" s="180">
        <v>284</v>
      </c>
      <c r="D93" s="180">
        <v>439</v>
      </c>
      <c r="E93" s="180">
        <v>723</v>
      </c>
      <c r="F93" s="892"/>
      <c r="G93" s="180">
        <v>271</v>
      </c>
      <c r="H93" s="180">
        <v>412</v>
      </c>
      <c r="I93" s="180">
        <v>683</v>
      </c>
      <c r="J93" s="892"/>
      <c r="K93" s="180">
        <v>251</v>
      </c>
      <c r="L93" s="180">
        <v>370</v>
      </c>
      <c r="M93" s="180">
        <v>621</v>
      </c>
      <c r="N93" s="890"/>
      <c r="O93" s="180">
        <v>184</v>
      </c>
      <c r="P93" s="180">
        <v>277</v>
      </c>
      <c r="Q93" s="180">
        <v>461</v>
      </c>
      <c r="R93" s="890"/>
      <c r="S93" s="888"/>
    </row>
    <row r="94" spans="2:21" ht="21.15" customHeight="1" x14ac:dyDescent="0.25">
      <c r="B94" s="375" t="s">
        <v>137</v>
      </c>
      <c r="C94" s="180">
        <v>27</v>
      </c>
      <c r="D94" s="180">
        <v>78</v>
      </c>
      <c r="E94" s="180">
        <v>105</v>
      </c>
      <c r="F94" s="892"/>
      <c r="G94" s="180">
        <v>31</v>
      </c>
      <c r="H94" s="180">
        <v>78</v>
      </c>
      <c r="I94" s="180">
        <v>109</v>
      </c>
      <c r="J94" s="892"/>
      <c r="K94" s="180">
        <v>35</v>
      </c>
      <c r="L94" s="180">
        <v>85</v>
      </c>
      <c r="M94" s="180">
        <v>120</v>
      </c>
      <c r="N94" s="890"/>
      <c r="O94" s="180">
        <v>31</v>
      </c>
      <c r="P94" s="180">
        <v>96</v>
      </c>
      <c r="Q94" s="180">
        <v>127</v>
      </c>
      <c r="R94" s="890"/>
      <c r="S94" s="888"/>
    </row>
    <row r="95" spans="2:21" ht="21.15" customHeight="1" x14ac:dyDescent="0.25">
      <c r="B95" s="375" t="s">
        <v>52</v>
      </c>
      <c r="C95" s="180">
        <v>554</v>
      </c>
      <c r="D95" s="180">
        <v>757</v>
      </c>
      <c r="E95" s="180">
        <v>1311</v>
      </c>
      <c r="F95" s="892"/>
      <c r="G95" s="180">
        <v>478</v>
      </c>
      <c r="H95" s="180">
        <v>643</v>
      </c>
      <c r="I95" s="180">
        <v>1121</v>
      </c>
      <c r="J95" s="892"/>
      <c r="K95" s="180">
        <v>387</v>
      </c>
      <c r="L95" s="180">
        <v>563</v>
      </c>
      <c r="M95" s="180">
        <v>950</v>
      </c>
      <c r="N95" s="890"/>
      <c r="O95" s="180">
        <v>257</v>
      </c>
      <c r="P95" s="180">
        <v>446</v>
      </c>
      <c r="Q95" s="180">
        <v>703</v>
      </c>
      <c r="R95" s="890"/>
      <c r="S95" s="888"/>
    </row>
    <row r="101" ht="28.5" customHeight="1" x14ac:dyDescent="0.25"/>
  </sheetData>
  <mergeCells count="71">
    <mergeCell ref="F76:F79"/>
    <mergeCell ref="C83:E83"/>
    <mergeCell ref="S10:S14"/>
    <mergeCell ref="C26:D26"/>
    <mergeCell ref="E26:F26"/>
    <mergeCell ref="G26:H26"/>
    <mergeCell ref="I26:J26"/>
    <mergeCell ref="S18:S23"/>
    <mergeCell ref="G17:H17"/>
    <mergeCell ref="G23:H23"/>
    <mergeCell ref="C17:D17"/>
    <mergeCell ref="C23:D23"/>
    <mergeCell ref="S26:S27"/>
    <mergeCell ref="E23:F23"/>
    <mergeCell ref="S28:S30"/>
    <mergeCell ref="O42:R42"/>
    <mergeCell ref="S35:S39"/>
    <mergeCell ref="I34:K34"/>
    <mergeCell ref="F34:H34"/>
    <mergeCell ref="E17:F17"/>
    <mergeCell ref="C34:E34"/>
    <mergeCell ref="L34:N34"/>
    <mergeCell ref="G42:J42"/>
    <mergeCell ref="C42:F42"/>
    <mergeCell ref="K42:N42"/>
    <mergeCell ref="K58:N58"/>
    <mergeCell ref="C58:F58"/>
    <mergeCell ref="G58:J58"/>
    <mergeCell ref="O58:R58"/>
    <mergeCell ref="R60:R63"/>
    <mergeCell ref="L67:N67"/>
    <mergeCell ref="O74:R74"/>
    <mergeCell ref="F60:F63"/>
    <mergeCell ref="F67:H67"/>
    <mergeCell ref="N60:N63"/>
    <mergeCell ref="K74:N74"/>
    <mergeCell ref="C74:F74"/>
    <mergeCell ref="G74:J74"/>
    <mergeCell ref="C67:E67"/>
    <mergeCell ref="S43:S47"/>
    <mergeCell ref="S52:S55"/>
    <mergeCell ref="O53:O55"/>
    <mergeCell ref="C51:E51"/>
    <mergeCell ref="F51:H51"/>
    <mergeCell ref="L51:N51"/>
    <mergeCell ref="I51:K51"/>
    <mergeCell ref="R44:R47"/>
    <mergeCell ref="J44:J47"/>
    <mergeCell ref="F44:F47"/>
    <mergeCell ref="N44:N47"/>
    <mergeCell ref="S75:S79"/>
    <mergeCell ref="R76:R79"/>
    <mergeCell ref="S59:S63"/>
    <mergeCell ref="N76:N79"/>
    <mergeCell ref="J76:J79"/>
    <mergeCell ref="J60:J63"/>
    <mergeCell ref="I67:K67"/>
    <mergeCell ref="S68:S71"/>
    <mergeCell ref="O90:R90"/>
    <mergeCell ref="S91:S95"/>
    <mergeCell ref="R92:R95"/>
    <mergeCell ref="L83:N83"/>
    <mergeCell ref="F92:F95"/>
    <mergeCell ref="J92:J95"/>
    <mergeCell ref="N92:N95"/>
    <mergeCell ref="C90:F90"/>
    <mergeCell ref="G90:J90"/>
    <mergeCell ref="K90:N90"/>
    <mergeCell ref="F83:H83"/>
    <mergeCell ref="I83:K83"/>
    <mergeCell ref="S84:S87"/>
  </mergeCells>
  <pageMargins left="0.7" right="0.7" top="0.75" bottom="0.75" header="0.3" footer="0.3"/>
  <pageSetup paperSize="9" orientation="portrait" r:id="rId1"/>
  <headerFooter scaleWithDoc="0"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84B9E-1D0B-4FB9-BB5E-8A6C918F0157}">
  <dimension ref="B1:S58"/>
  <sheetViews>
    <sheetView showGridLines="0" topLeftCell="A12" workbookViewId="0">
      <selection activeCell="D40" sqref="D40"/>
    </sheetView>
  </sheetViews>
  <sheetFormatPr defaultColWidth="9.109375" defaultRowHeight="14.4" x14ac:dyDescent="0.3"/>
  <cols>
    <col min="1" max="1" width="3.5546875" customWidth="1"/>
    <col min="2" max="2" width="42" customWidth="1"/>
    <col min="3" max="15" width="10.5546875" customWidth="1"/>
  </cols>
  <sheetData>
    <row r="1" spans="2:17" ht="15" customHeight="1" x14ac:dyDescent="0.3">
      <c r="B1" s="52"/>
      <c r="C1" s="52"/>
      <c r="D1" s="52"/>
      <c r="E1" s="52"/>
      <c r="F1" s="52"/>
      <c r="G1" s="52"/>
      <c r="H1" s="52"/>
      <c r="I1" s="52"/>
      <c r="J1" s="52"/>
      <c r="K1" s="52"/>
      <c r="L1" s="52"/>
      <c r="M1" s="52"/>
    </row>
    <row r="2" spans="2:17" ht="15" customHeight="1" x14ac:dyDescent="0.3">
      <c r="B2" s="52"/>
      <c r="C2" s="52"/>
      <c r="D2" s="52"/>
      <c r="E2" s="52"/>
      <c r="F2" s="52"/>
      <c r="G2" s="52"/>
      <c r="H2" s="52"/>
      <c r="I2" s="52"/>
      <c r="J2" s="52"/>
      <c r="K2" s="52"/>
      <c r="L2" s="52"/>
      <c r="M2" s="52"/>
    </row>
    <row r="3" spans="2:17" ht="15" customHeight="1" x14ac:dyDescent="0.3">
      <c r="B3" s="52"/>
      <c r="C3" s="52"/>
      <c r="D3" s="52"/>
      <c r="E3" s="52"/>
      <c r="F3" s="52"/>
      <c r="G3" s="52"/>
      <c r="H3" s="52"/>
      <c r="I3" s="52"/>
      <c r="J3" s="52"/>
      <c r="K3" s="52"/>
      <c r="L3" s="52"/>
      <c r="M3" s="52"/>
    </row>
    <row r="4" spans="2:17" ht="15" customHeight="1" x14ac:dyDescent="0.3">
      <c r="B4" s="52"/>
      <c r="C4" s="52"/>
      <c r="D4" s="52"/>
      <c r="E4" s="52"/>
      <c r="F4" s="52"/>
      <c r="G4" s="52"/>
      <c r="H4" s="52"/>
      <c r="I4" s="52"/>
      <c r="J4" s="52"/>
      <c r="K4" s="52"/>
      <c r="L4" s="52"/>
      <c r="M4" s="52"/>
      <c r="P4" s="38"/>
      <c r="Q4" s="38"/>
    </row>
    <row r="5" spans="2:17" ht="24" customHeight="1" thickBot="1" x14ac:dyDescent="0.35">
      <c r="B5" s="53" t="s">
        <v>146</v>
      </c>
      <c r="C5" s="54"/>
      <c r="D5" s="54"/>
      <c r="E5" s="54"/>
      <c r="F5" s="54"/>
      <c r="G5" s="54"/>
      <c r="H5" s="54"/>
      <c r="I5" s="54"/>
      <c r="J5" s="54"/>
      <c r="K5" s="54"/>
      <c r="L5" s="54"/>
      <c r="M5" s="54"/>
      <c r="N5" s="54"/>
      <c r="O5" s="54"/>
      <c r="P5" s="38"/>
      <c r="Q5" s="38"/>
    </row>
    <row r="6" spans="2:17" ht="15" customHeight="1" thickTop="1" x14ac:dyDescent="0.3">
      <c r="B6" s="58"/>
      <c r="C6" s="58"/>
      <c r="D6" s="58"/>
      <c r="E6" s="58"/>
      <c r="F6" s="58"/>
      <c r="G6" s="58"/>
      <c r="H6" s="58"/>
      <c r="I6" s="105"/>
      <c r="J6" s="58"/>
      <c r="K6" s="58"/>
      <c r="L6" s="58"/>
      <c r="M6" s="58"/>
      <c r="N6" s="58"/>
      <c r="O6" s="58"/>
      <c r="P6" s="38"/>
      <c r="Q6" s="38"/>
    </row>
    <row r="7" spans="2:17" ht="24.9" customHeight="1" x14ac:dyDescent="0.3">
      <c r="B7" s="267" t="s">
        <v>147</v>
      </c>
      <c r="C7" s="106"/>
      <c r="D7" s="61"/>
      <c r="E7" s="61"/>
      <c r="F7" s="61"/>
      <c r="G7" s="61"/>
      <c r="H7" s="61"/>
      <c r="I7" s="61"/>
      <c r="J7" s="61"/>
      <c r="K7" s="61"/>
      <c r="L7" s="61"/>
      <c r="M7" s="61"/>
      <c r="N7" s="61"/>
      <c r="O7" s="58"/>
    </row>
    <row r="8" spans="2:17" ht="21.15" customHeight="1" x14ac:dyDescent="0.3">
      <c r="B8" s="193"/>
      <c r="C8" s="14">
        <v>2020</v>
      </c>
      <c r="D8" s="14"/>
      <c r="E8" s="927"/>
      <c r="F8" s="14">
        <v>2021</v>
      </c>
      <c r="G8" s="14"/>
      <c r="H8" s="927"/>
      <c r="I8" s="14">
        <v>2022</v>
      </c>
      <c r="J8" s="14"/>
      <c r="K8" s="927"/>
      <c r="L8" s="14">
        <v>2023</v>
      </c>
      <c r="M8" s="14"/>
      <c r="N8" s="921"/>
      <c r="O8" s="920" t="s">
        <v>23</v>
      </c>
    </row>
    <row r="9" spans="2:17" ht="21.15" customHeight="1" x14ac:dyDescent="0.3">
      <c r="B9" s="235"/>
      <c r="C9" s="421" t="s">
        <v>123</v>
      </c>
      <c r="D9" s="421" t="s">
        <v>148</v>
      </c>
      <c r="E9" s="650" t="s">
        <v>52</v>
      </c>
      <c r="F9" s="421" t="s">
        <v>123</v>
      </c>
      <c r="G9" s="421" t="s">
        <v>148</v>
      </c>
      <c r="H9" s="650" t="s">
        <v>52</v>
      </c>
      <c r="I9" s="421" t="s">
        <v>123</v>
      </c>
      <c r="J9" s="421" t="s">
        <v>122</v>
      </c>
      <c r="K9" s="650" t="s">
        <v>52</v>
      </c>
      <c r="L9" s="421" t="s">
        <v>123</v>
      </c>
      <c r="M9" s="421" t="s">
        <v>122</v>
      </c>
      <c r="N9" s="421" t="s">
        <v>52</v>
      </c>
      <c r="O9" s="920"/>
    </row>
    <row r="10" spans="2:17" ht="21.15" customHeight="1" x14ac:dyDescent="0.3">
      <c r="B10" s="608" t="s">
        <v>410</v>
      </c>
      <c r="C10" s="651">
        <v>455</v>
      </c>
      <c r="D10" s="651">
        <v>350</v>
      </c>
      <c r="E10" s="652">
        <v>805</v>
      </c>
      <c r="F10" s="651">
        <v>520</v>
      </c>
      <c r="G10" s="651">
        <v>445</v>
      </c>
      <c r="H10" s="652">
        <v>965</v>
      </c>
      <c r="I10" s="651">
        <v>331</v>
      </c>
      <c r="J10" s="651">
        <v>354</v>
      </c>
      <c r="K10" s="652">
        <v>685</v>
      </c>
      <c r="L10" s="651">
        <v>266</v>
      </c>
      <c r="M10" s="653">
        <v>278</v>
      </c>
      <c r="N10" s="654">
        <v>544</v>
      </c>
      <c r="O10" s="919" t="s">
        <v>151</v>
      </c>
    </row>
    <row r="11" spans="2:17" ht="21.15" customHeight="1" x14ac:dyDescent="0.3">
      <c r="B11" s="608" t="s">
        <v>152</v>
      </c>
      <c r="C11" s="655">
        <v>345</v>
      </c>
      <c r="D11" s="655">
        <v>233</v>
      </c>
      <c r="E11" s="652">
        <v>578</v>
      </c>
      <c r="F11" s="651">
        <v>477</v>
      </c>
      <c r="G11" s="655">
        <v>327</v>
      </c>
      <c r="H11" s="656">
        <v>804</v>
      </c>
      <c r="I11" s="655">
        <v>345</v>
      </c>
      <c r="J11" s="655">
        <v>201</v>
      </c>
      <c r="K11" s="652">
        <v>546</v>
      </c>
      <c r="L11" s="651">
        <v>162</v>
      </c>
      <c r="M11" s="657">
        <v>242</v>
      </c>
      <c r="N11" s="654">
        <v>404</v>
      </c>
      <c r="O11" s="919"/>
    </row>
    <row r="12" spans="2:17" ht="21.15" customHeight="1" x14ac:dyDescent="0.3">
      <c r="B12" s="608" t="s">
        <v>154</v>
      </c>
      <c r="C12" s="655">
        <v>1522</v>
      </c>
      <c r="D12" s="655">
        <v>3273</v>
      </c>
      <c r="E12" s="652">
        <v>4795</v>
      </c>
      <c r="F12" s="651">
        <v>1474</v>
      </c>
      <c r="G12" s="655">
        <v>3406</v>
      </c>
      <c r="H12" s="656">
        <v>4880</v>
      </c>
      <c r="I12" s="655">
        <v>1494</v>
      </c>
      <c r="J12" s="655">
        <v>3430</v>
      </c>
      <c r="K12" s="652">
        <v>4924</v>
      </c>
      <c r="L12" s="651">
        <v>3446</v>
      </c>
      <c r="M12" s="657">
        <v>1435</v>
      </c>
      <c r="N12" s="654">
        <v>4881</v>
      </c>
      <c r="O12" s="919"/>
    </row>
    <row r="13" spans="2:17" ht="21.15" customHeight="1" x14ac:dyDescent="0.3">
      <c r="B13" s="609" t="s">
        <v>156</v>
      </c>
      <c r="C13" s="655">
        <v>402</v>
      </c>
      <c r="D13" s="655">
        <v>211</v>
      </c>
      <c r="E13" s="652">
        <v>613</v>
      </c>
      <c r="F13" s="651">
        <v>410</v>
      </c>
      <c r="G13" s="655">
        <v>185</v>
      </c>
      <c r="H13" s="656">
        <v>595</v>
      </c>
      <c r="I13" s="655">
        <v>468</v>
      </c>
      <c r="J13" s="655">
        <v>206</v>
      </c>
      <c r="K13" s="652">
        <v>674</v>
      </c>
      <c r="L13" s="651">
        <v>160</v>
      </c>
      <c r="M13" s="657">
        <v>391</v>
      </c>
      <c r="N13" s="654">
        <v>551</v>
      </c>
      <c r="O13" s="919"/>
    </row>
    <row r="14" spans="2:17" ht="21.15" customHeight="1" x14ac:dyDescent="0.3">
      <c r="B14" s="609" t="s">
        <v>411</v>
      </c>
      <c r="C14" s="655">
        <v>1924</v>
      </c>
      <c r="D14" s="655">
        <v>3484</v>
      </c>
      <c r="E14" s="652">
        <v>5408</v>
      </c>
      <c r="F14" s="651">
        <v>1884</v>
      </c>
      <c r="G14" s="655">
        <v>3591</v>
      </c>
      <c r="H14" s="656">
        <v>5475</v>
      </c>
      <c r="I14" s="655">
        <v>1962</v>
      </c>
      <c r="J14" s="655">
        <v>3636</v>
      </c>
      <c r="K14" s="652">
        <v>5598</v>
      </c>
      <c r="L14" s="651">
        <v>3606</v>
      </c>
      <c r="M14" s="657">
        <v>1826</v>
      </c>
      <c r="N14" s="654">
        <v>5432</v>
      </c>
      <c r="O14" s="919"/>
    </row>
    <row r="15" spans="2:17" ht="21.15" customHeight="1" x14ac:dyDescent="0.3">
      <c r="B15" s="610" t="s">
        <v>412</v>
      </c>
      <c r="C15" s="928">
        <v>4978</v>
      </c>
      <c r="D15" s="928"/>
      <c r="E15" s="929"/>
      <c r="F15" s="930">
        <v>5112</v>
      </c>
      <c r="G15" s="931"/>
      <c r="H15" s="932"/>
      <c r="I15" s="922">
        <v>5217</v>
      </c>
      <c r="J15" s="922"/>
      <c r="K15" s="933"/>
      <c r="L15" s="922">
        <v>5049</v>
      </c>
      <c r="M15" s="922"/>
      <c r="N15" s="923"/>
      <c r="O15" s="919" t="s">
        <v>149</v>
      </c>
    </row>
    <row r="16" spans="2:17" s="38" customFormat="1" ht="21.15" customHeight="1" x14ac:dyDescent="0.3">
      <c r="B16" s="610" t="s">
        <v>413</v>
      </c>
      <c r="C16" s="934">
        <v>0.9092237442922374</v>
      </c>
      <c r="D16" s="934"/>
      <c r="E16" s="934"/>
      <c r="F16" s="935">
        <v>0.93369863013698629</v>
      </c>
      <c r="G16" s="934"/>
      <c r="H16" s="936"/>
      <c r="I16" s="924">
        <v>0.93193997856377275</v>
      </c>
      <c r="J16" s="925"/>
      <c r="K16" s="937"/>
      <c r="L16" s="924">
        <v>0.92949189985272462</v>
      </c>
      <c r="M16" s="925"/>
      <c r="N16" s="926"/>
      <c r="O16" s="919"/>
    </row>
    <row r="17" spans="2:19" ht="21.15" customHeight="1" x14ac:dyDescent="0.3">
      <c r="B17" s="58"/>
      <c r="C17" s="77"/>
      <c r="D17" s="121"/>
      <c r="E17" s="121"/>
      <c r="F17" s="58"/>
      <c r="G17" s="58"/>
      <c r="H17" s="58"/>
      <c r="I17" s="58"/>
      <c r="J17" s="58"/>
      <c r="K17" s="58"/>
      <c r="L17" s="58"/>
      <c r="M17" s="58"/>
      <c r="N17" s="58"/>
      <c r="O17" s="58"/>
    </row>
    <row r="18" spans="2:19" ht="24.9" customHeight="1" x14ac:dyDescent="0.3">
      <c r="B18" s="267" t="s">
        <v>150</v>
      </c>
      <c r="C18" s="61"/>
      <c r="D18" s="61"/>
      <c r="E18" s="61"/>
      <c r="F18" s="61"/>
      <c r="G18" s="61"/>
      <c r="H18" s="61"/>
      <c r="I18" s="61"/>
      <c r="J18" s="61"/>
      <c r="K18" s="61"/>
      <c r="L18" s="61"/>
      <c r="M18" s="61"/>
      <c r="N18" s="61"/>
    </row>
    <row r="19" spans="2:19" ht="21.15" customHeight="1" x14ac:dyDescent="0.3">
      <c r="B19" s="31"/>
      <c r="C19" s="14">
        <v>2020</v>
      </c>
      <c r="D19" s="14"/>
      <c r="E19" s="13"/>
      <c r="F19" s="14">
        <v>2021</v>
      </c>
      <c r="G19" s="14"/>
      <c r="H19" s="13"/>
      <c r="I19" s="12">
        <v>2022</v>
      </c>
      <c r="J19" s="14"/>
      <c r="K19" s="13"/>
      <c r="L19" s="14">
        <v>2023</v>
      </c>
      <c r="M19" s="14"/>
      <c r="N19" s="921"/>
      <c r="O19" s="325" t="s">
        <v>23</v>
      </c>
      <c r="S19" s="38"/>
    </row>
    <row r="20" spans="2:19" ht="21.15" customHeight="1" x14ac:dyDescent="0.3">
      <c r="B20" s="648"/>
      <c r="C20" s="421" t="s">
        <v>122</v>
      </c>
      <c r="D20" s="421" t="s">
        <v>123</v>
      </c>
      <c r="E20" s="422" t="s">
        <v>52</v>
      </c>
      <c r="F20" s="421" t="s">
        <v>122</v>
      </c>
      <c r="G20" s="421" t="s">
        <v>123</v>
      </c>
      <c r="H20" s="422" t="s">
        <v>52</v>
      </c>
      <c r="I20" s="421" t="s">
        <v>122</v>
      </c>
      <c r="J20" s="421" t="s">
        <v>123</v>
      </c>
      <c r="K20" s="649" t="s">
        <v>52</v>
      </c>
      <c r="L20" s="648" t="s">
        <v>122</v>
      </c>
      <c r="M20" s="648" t="s">
        <v>123</v>
      </c>
      <c r="N20" s="648" t="s">
        <v>52</v>
      </c>
      <c r="O20" s="325"/>
    </row>
    <row r="21" spans="2:19" ht="36.6" customHeight="1" x14ac:dyDescent="0.3">
      <c r="B21" s="608" t="s">
        <v>410</v>
      </c>
      <c r="C21" s="620">
        <v>20</v>
      </c>
      <c r="D21" s="620">
        <v>26</v>
      </c>
      <c r="E21" s="621">
        <v>46</v>
      </c>
      <c r="F21" s="622">
        <v>23</v>
      </c>
      <c r="G21" s="622">
        <v>22</v>
      </c>
      <c r="H21" s="623">
        <v>45</v>
      </c>
      <c r="I21" s="624">
        <v>25</v>
      </c>
      <c r="J21" s="624">
        <v>25</v>
      </c>
      <c r="K21" s="623">
        <v>50</v>
      </c>
      <c r="L21" s="624">
        <v>30</v>
      </c>
      <c r="M21" s="624">
        <v>29</v>
      </c>
      <c r="N21" s="623">
        <v>59</v>
      </c>
      <c r="O21" s="938" t="s">
        <v>151</v>
      </c>
    </row>
    <row r="22" spans="2:19" ht="21.15" customHeight="1" x14ac:dyDescent="0.3">
      <c r="B22" s="609" t="s">
        <v>414</v>
      </c>
      <c r="C22" s="626">
        <v>3.1399999999999997E-2</v>
      </c>
      <c r="D22" s="626">
        <v>3.9699999999999999E-2</v>
      </c>
      <c r="E22" s="627">
        <v>3.56E-2</v>
      </c>
      <c r="F22" s="302">
        <v>4.1441441441441441E-2</v>
      </c>
      <c r="G22" s="302">
        <v>3.7735849056603772E-2</v>
      </c>
      <c r="H22" s="628">
        <v>3.9543057996485061E-2</v>
      </c>
      <c r="I22" s="629">
        <v>4.7528517110266157E-2</v>
      </c>
      <c r="J22" s="629">
        <v>4.2444821731748725E-2</v>
      </c>
      <c r="K22" s="630">
        <v>4.4843049327354258E-2</v>
      </c>
      <c r="L22" s="629">
        <v>5.6285178236397747E-2</v>
      </c>
      <c r="M22" s="629">
        <v>4.6623794212218649E-2</v>
      </c>
      <c r="N22" s="630">
        <v>5.1082251082251083E-2</v>
      </c>
      <c r="O22" s="938"/>
      <c r="Q22" s="36"/>
    </row>
    <row r="23" spans="2:19" ht="21.15" customHeight="1" x14ac:dyDescent="0.3">
      <c r="B23" s="263" t="s">
        <v>152</v>
      </c>
      <c r="C23" s="633">
        <v>16</v>
      </c>
      <c r="D23" s="633">
        <v>14</v>
      </c>
      <c r="E23" s="634">
        <v>30</v>
      </c>
      <c r="F23" s="635">
        <v>23</v>
      </c>
      <c r="G23" s="635">
        <v>2</v>
      </c>
      <c r="H23" s="636">
        <v>0</v>
      </c>
      <c r="I23" s="637">
        <v>12</v>
      </c>
      <c r="J23" s="637">
        <v>11</v>
      </c>
      <c r="K23" s="636">
        <v>23</v>
      </c>
      <c r="L23" s="637">
        <v>11</v>
      </c>
      <c r="M23" s="637">
        <v>13</v>
      </c>
      <c r="N23" s="636">
        <v>24</v>
      </c>
      <c r="O23" s="938"/>
    </row>
    <row r="24" spans="2:19" ht="21.15" customHeight="1" x14ac:dyDescent="0.3">
      <c r="B24" s="609" t="s">
        <v>415</v>
      </c>
      <c r="C24" s="629">
        <v>0.8</v>
      </c>
      <c r="D24" s="629">
        <v>0.53846153846153844</v>
      </c>
      <c r="E24" s="630">
        <v>0.65217391304347827</v>
      </c>
      <c r="F24" s="629">
        <v>1</v>
      </c>
      <c r="G24" s="629">
        <v>9.0909090909090912E-2</v>
      </c>
      <c r="H24" s="630">
        <v>0</v>
      </c>
      <c r="I24" s="629">
        <v>0.48</v>
      </c>
      <c r="J24" s="629">
        <v>0.44</v>
      </c>
      <c r="K24" s="630">
        <v>0.46</v>
      </c>
      <c r="L24" s="629">
        <v>0.36666666666666664</v>
      </c>
      <c r="M24" s="629">
        <v>0.44827586206896552</v>
      </c>
      <c r="N24" s="630">
        <v>0.40677966101694918</v>
      </c>
      <c r="O24" s="938"/>
    </row>
    <row r="25" spans="2:19" ht="21.15" customHeight="1" x14ac:dyDescent="0.3">
      <c r="B25" s="609" t="s">
        <v>154</v>
      </c>
      <c r="C25" s="637">
        <v>636</v>
      </c>
      <c r="D25" s="637">
        <v>654</v>
      </c>
      <c r="E25" s="636">
        <v>1290</v>
      </c>
      <c r="F25" s="635">
        <v>555</v>
      </c>
      <c r="G25" s="635">
        <v>583</v>
      </c>
      <c r="H25" s="636">
        <v>1138</v>
      </c>
      <c r="I25" s="637">
        <v>526</v>
      </c>
      <c r="J25" s="637">
        <v>589</v>
      </c>
      <c r="K25" s="636">
        <v>1115</v>
      </c>
      <c r="L25" s="637">
        <v>533</v>
      </c>
      <c r="M25" s="637">
        <v>622</v>
      </c>
      <c r="N25" s="636">
        <v>1155</v>
      </c>
      <c r="O25" s="938"/>
    </row>
    <row r="26" spans="2:19" ht="21.15" customHeight="1" x14ac:dyDescent="0.3">
      <c r="B26" s="609" t="s">
        <v>416</v>
      </c>
      <c r="C26" s="302">
        <v>1</v>
      </c>
      <c r="D26" s="302">
        <v>1</v>
      </c>
      <c r="E26" s="628">
        <v>1</v>
      </c>
      <c r="F26" s="302">
        <v>1</v>
      </c>
      <c r="G26" s="302">
        <v>1</v>
      </c>
      <c r="H26" s="628">
        <v>1</v>
      </c>
      <c r="I26" s="629">
        <v>1</v>
      </c>
      <c r="J26" s="629">
        <v>1</v>
      </c>
      <c r="K26" s="630">
        <v>1</v>
      </c>
      <c r="L26" s="629">
        <v>1</v>
      </c>
      <c r="M26" s="629">
        <v>1</v>
      </c>
      <c r="N26" s="630">
        <v>1</v>
      </c>
      <c r="O26" s="938"/>
    </row>
    <row r="27" spans="2:19" ht="28.5" customHeight="1" x14ac:dyDescent="0.3">
      <c r="B27" s="263" t="s">
        <v>156</v>
      </c>
      <c r="C27" s="635">
        <v>0</v>
      </c>
      <c r="D27" s="635">
        <v>0</v>
      </c>
      <c r="E27" s="640">
        <v>0</v>
      </c>
      <c r="F27" s="635">
        <v>0</v>
      </c>
      <c r="G27" s="635">
        <v>0</v>
      </c>
      <c r="H27" s="636">
        <v>0</v>
      </c>
      <c r="I27" s="637">
        <v>0</v>
      </c>
      <c r="J27" s="637">
        <v>0</v>
      </c>
      <c r="K27" s="636">
        <v>0</v>
      </c>
      <c r="L27" s="637">
        <v>0</v>
      </c>
      <c r="M27" s="637">
        <v>0</v>
      </c>
      <c r="N27" s="636">
        <v>0</v>
      </c>
      <c r="O27" s="938"/>
      <c r="P27" s="36"/>
    </row>
    <row r="28" spans="2:19" ht="21.15" customHeight="1" x14ac:dyDescent="0.3">
      <c r="B28" s="609" t="s">
        <v>417</v>
      </c>
      <c r="C28" s="302">
        <v>0</v>
      </c>
      <c r="D28" s="302">
        <v>0</v>
      </c>
      <c r="E28" s="628">
        <v>0</v>
      </c>
      <c r="F28" s="302">
        <v>0</v>
      </c>
      <c r="G28" s="302">
        <v>0</v>
      </c>
      <c r="H28" s="628">
        <v>0</v>
      </c>
      <c r="I28" s="629">
        <v>0</v>
      </c>
      <c r="J28" s="629">
        <v>0</v>
      </c>
      <c r="K28" s="630">
        <v>0</v>
      </c>
      <c r="L28" s="629">
        <v>0</v>
      </c>
      <c r="M28" s="629">
        <v>0</v>
      </c>
      <c r="N28" s="630">
        <v>0</v>
      </c>
      <c r="O28" s="938"/>
    </row>
    <row r="29" spans="2:19" ht="21.15" customHeight="1" x14ac:dyDescent="0.3">
      <c r="B29" s="609" t="s">
        <v>157</v>
      </c>
      <c r="C29" s="637">
        <v>636</v>
      </c>
      <c r="D29" s="637">
        <v>654</v>
      </c>
      <c r="E29" s="636">
        <v>1290</v>
      </c>
      <c r="F29" s="635">
        <v>555</v>
      </c>
      <c r="G29" s="635">
        <v>583</v>
      </c>
      <c r="H29" s="640">
        <v>1138</v>
      </c>
      <c r="I29" s="637">
        <v>526</v>
      </c>
      <c r="J29" s="637">
        <v>589</v>
      </c>
      <c r="K29" s="636">
        <v>1115</v>
      </c>
      <c r="L29" s="637">
        <v>533</v>
      </c>
      <c r="M29" s="637">
        <v>622</v>
      </c>
      <c r="N29" s="636">
        <v>1155</v>
      </c>
      <c r="O29" s="938"/>
    </row>
    <row r="30" spans="2:19" ht="21.15" customHeight="1" x14ac:dyDescent="0.3">
      <c r="B30" s="611" t="s">
        <v>418</v>
      </c>
      <c r="C30" s="641">
        <v>1</v>
      </c>
      <c r="D30" s="641">
        <v>1</v>
      </c>
      <c r="E30" s="642">
        <v>1</v>
      </c>
      <c r="F30" s="643">
        <v>1</v>
      </c>
      <c r="G30" s="643">
        <v>1</v>
      </c>
      <c r="H30" s="644">
        <v>1</v>
      </c>
      <c r="I30" s="645">
        <v>1</v>
      </c>
      <c r="J30" s="645">
        <v>1</v>
      </c>
      <c r="K30" s="646">
        <v>1</v>
      </c>
      <c r="L30" s="645">
        <v>1</v>
      </c>
      <c r="M30" s="645">
        <v>1</v>
      </c>
      <c r="N30" s="646">
        <v>1</v>
      </c>
      <c r="O30" s="938"/>
    </row>
    <row r="31" spans="2:19" ht="21.15" customHeight="1" x14ac:dyDescent="0.3">
      <c r="B31" s="612"/>
      <c r="C31" s="613"/>
      <c r="D31" s="613"/>
      <c r="E31" s="613"/>
      <c r="F31" s="614"/>
      <c r="G31" s="614"/>
      <c r="H31" s="614"/>
      <c r="I31" s="615"/>
      <c r="J31" s="615"/>
      <c r="K31" s="615"/>
      <c r="L31" s="66"/>
      <c r="M31" s="66"/>
      <c r="N31" s="67"/>
      <c r="O31" s="58"/>
    </row>
    <row r="32" spans="2:19" ht="24.9" customHeight="1" x14ac:dyDescent="0.3">
      <c r="B32" s="267" t="s">
        <v>158</v>
      </c>
      <c r="C32" s="166"/>
      <c r="D32" s="166"/>
      <c r="E32" s="166"/>
      <c r="F32" s="166"/>
      <c r="G32" s="166"/>
      <c r="H32" s="166"/>
      <c r="I32" s="166"/>
      <c r="J32" s="166"/>
      <c r="K32" s="166"/>
      <c r="L32" s="61"/>
      <c r="M32" s="61"/>
      <c r="O32" s="58"/>
    </row>
    <row r="33" spans="2:18" ht="21.15" customHeight="1" x14ac:dyDescent="0.3">
      <c r="B33" s="31"/>
      <c r="C33" s="14">
        <v>2020</v>
      </c>
      <c r="D33" s="14"/>
      <c r="E33" s="13"/>
      <c r="F33" s="12">
        <v>2021</v>
      </c>
      <c r="G33" s="14"/>
      <c r="H33" s="13"/>
      <c r="I33" s="14">
        <v>2022</v>
      </c>
      <c r="J33" s="14"/>
      <c r="K33" s="14"/>
      <c r="L33" s="943">
        <v>2023</v>
      </c>
      <c r="M33" s="943"/>
      <c r="N33" s="944"/>
      <c r="O33" s="941" t="s">
        <v>23</v>
      </c>
    </row>
    <row r="34" spans="2:18" ht="21.15" customHeight="1" x14ac:dyDescent="0.3">
      <c r="B34" s="648"/>
      <c r="C34" s="648" t="s">
        <v>122</v>
      </c>
      <c r="D34" s="648" t="s">
        <v>123</v>
      </c>
      <c r="E34" s="658" t="s">
        <v>52</v>
      </c>
      <c r="F34" s="648" t="s">
        <v>122</v>
      </c>
      <c r="G34" s="648" t="s">
        <v>123</v>
      </c>
      <c r="H34" s="658" t="s">
        <v>52</v>
      </c>
      <c r="I34" s="648" t="s">
        <v>122</v>
      </c>
      <c r="J34" s="648" t="s">
        <v>123</v>
      </c>
      <c r="K34" s="648" t="s">
        <v>52</v>
      </c>
      <c r="L34" s="619" t="s">
        <v>122</v>
      </c>
      <c r="M34" s="619" t="s">
        <v>123</v>
      </c>
      <c r="N34" s="619" t="s">
        <v>52</v>
      </c>
      <c r="O34" s="941"/>
    </row>
    <row r="35" spans="2:18" ht="26.4" customHeight="1" x14ac:dyDescent="0.3">
      <c r="B35" s="660" t="s">
        <v>444</v>
      </c>
      <c r="C35" s="622">
        <v>17</v>
      </c>
      <c r="D35" s="622">
        <v>40</v>
      </c>
      <c r="E35" s="623">
        <v>57</v>
      </c>
      <c r="F35" s="622">
        <v>17</v>
      </c>
      <c r="G35" s="622">
        <v>36</v>
      </c>
      <c r="H35" s="623">
        <v>53</v>
      </c>
      <c r="I35" s="622">
        <v>23</v>
      </c>
      <c r="J35" s="622">
        <v>27</v>
      </c>
      <c r="K35" s="623">
        <v>50</v>
      </c>
      <c r="L35" s="659">
        <v>17</v>
      </c>
      <c r="M35" s="659">
        <v>30</v>
      </c>
      <c r="N35" s="625">
        <v>47</v>
      </c>
      <c r="O35" s="940" t="s">
        <v>151</v>
      </c>
    </row>
    <row r="36" spans="2:18" ht="26.4" customHeight="1" x14ac:dyDescent="0.3">
      <c r="B36" s="660" t="s">
        <v>445</v>
      </c>
      <c r="C36" s="302">
        <v>1.829924650161464E-2</v>
      </c>
      <c r="D36" s="302">
        <v>4.1194644696189497E-2</v>
      </c>
      <c r="E36" s="628">
        <v>0.03</v>
      </c>
      <c r="F36" s="302">
        <v>1.9813519813519812E-2</v>
      </c>
      <c r="G36" s="302">
        <v>3.951701427003293E-2</v>
      </c>
      <c r="H36" s="628">
        <v>2.9960429621254947E-2</v>
      </c>
      <c r="I36" s="302">
        <v>2.8083028083028084E-2</v>
      </c>
      <c r="J36" s="302">
        <v>3.1322505800464036E-2</v>
      </c>
      <c r="K36" s="628">
        <v>2.9744199881023201E-2</v>
      </c>
      <c r="L36" s="661">
        <v>2.0987654320987655E-2</v>
      </c>
      <c r="M36" s="661">
        <v>3.4246575342465752E-2</v>
      </c>
      <c r="N36" s="662">
        <v>2.7876631079478055E-2</v>
      </c>
      <c r="O36" s="940"/>
      <c r="R36" s="36"/>
    </row>
    <row r="37" spans="2:18" ht="21.15" customHeight="1" x14ac:dyDescent="0.3">
      <c r="B37" s="660" t="s">
        <v>152</v>
      </c>
      <c r="C37" s="635">
        <v>0</v>
      </c>
      <c r="D37" s="635">
        <v>0</v>
      </c>
      <c r="E37" s="640">
        <v>0</v>
      </c>
      <c r="F37" s="635">
        <v>0</v>
      </c>
      <c r="G37" s="635">
        <v>0</v>
      </c>
      <c r="H37" s="636">
        <v>0</v>
      </c>
      <c r="I37" s="635">
        <v>0</v>
      </c>
      <c r="J37" s="635">
        <v>0</v>
      </c>
      <c r="K37" s="636">
        <v>0</v>
      </c>
      <c r="L37" s="663">
        <v>1</v>
      </c>
      <c r="M37" s="663">
        <v>4</v>
      </c>
      <c r="N37" s="639">
        <v>5</v>
      </c>
      <c r="O37" s="940"/>
    </row>
    <row r="38" spans="2:18" ht="21.15" customHeight="1" x14ac:dyDescent="0.3">
      <c r="B38" s="660" t="s">
        <v>153</v>
      </c>
      <c r="C38" s="629">
        <v>0</v>
      </c>
      <c r="D38" s="629">
        <v>0</v>
      </c>
      <c r="E38" s="630">
        <v>0</v>
      </c>
      <c r="F38" s="629">
        <v>0</v>
      </c>
      <c r="G38" s="629">
        <v>0</v>
      </c>
      <c r="H38" s="630">
        <v>0</v>
      </c>
      <c r="I38" s="629">
        <v>0</v>
      </c>
      <c r="J38" s="629">
        <v>0</v>
      </c>
      <c r="K38" s="630">
        <v>0</v>
      </c>
      <c r="L38" s="631">
        <v>5.8823529411764705E-2</v>
      </c>
      <c r="M38" s="631">
        <v>0.13333333333333333</v>
      </c>
      <c r="N38" s="632">
        <v>0.10638297872340426</v>
      </c>
      <c r="O38" s="940"/>
    </row>
    <row r="39" spans="2:18" ht="21.15" customHeight="1" x14ac:dyDescent="0.3">
      <c r="B39" s="660" t="s">
        <v>154</v>
      </c>
      <c r="C39" s="635">
        <v>476</v>
      </c>
      <c r="D39" s="635">
        <v>710</v>
      </c>
      <c r="E39" s="636">
        <v>1186</v>
      </c>
      <c r="F39" s="635">
        <v>450</v>
      </c>
      <c r="G39" s="635">
        <v>685</v>
      </c>
      <c r="H39" s="636">
        <v>1135</v>
      </c>
      <c r="I39" s="635">
        <v>453</v>
      </c>
      <c r="J39" s="635">
        <v>664</v>
      </c>
      <c r="K39" s="636">
        <v>1117</v>
      </c>
      <c r="L39" s="663">
        <v>455</v>
      </c>
      <c r="M39" s="663">
        <v>641</v>
      </c>
      <c r="N39" s="639">
        <v>1096</v>
      </c>
      <c r="O39" s="940"/>
    </row>
    <row r="40" spans="2:18" ht="21.15" customHeight="1" x14ac:dyDescent="0.3">
      <c r="B40" s="660" t="s">
        <v>155</v>
      </c>
      <c r="C40" s="302">
        <v>0.51237890204520986</v>
      </c>
      <c r="D40" s="302">
        <v>0.73120494335736352</v>
      </c>
      <c r="E40" s="628">
        <v>0.62421052631578944</v>
      </c>
      <c r="F40" s="302">
        <v>0.52447552447552448</v>
      </c>
      <c r="G40" s="302">
        <v>0.75192096597145996</v>
      </c>
      <c r="H40" s="628">
        <v>0.64160542679479937</v>
      </c>
      <c r="I40" s="302">
        <v>0.54447115384615385</v>
      </c>
      <c r="J40" s="302">
        <v>0.76146788990825687</v>
      </c>
      <c r="K40" s="628">
        <v>0.65551643192488263</v>
      </c>
      <c r="L40" s="661">
        <v>0.56311881188118806</v>
      </c>
      <c r="M40" s="661">
        <v>0.7317351598173516</v>
      </c>
      <c r="N40" s="662">
        <v>0.65083135391923985</v>
      </c>
      <c r="O40" s="940"/>
    </row>
    <row r="41" spans="2:18" ht="21.15" customHeight="1" x14ac:dyDescent="0.3">
      <c r="B41" s="660" t="s">
        <v>156</v>
      </c>
      <c r="C41" s="635">
        <v>453</v>
      </c>
      <c r="D41" s="635">
        <v>261</v>
      </c>
      <c r="E41" s="636">
        <v>714</v>
      </c>
      <c r="F41" s="635">
        <v>408</v>
      </c>
      <c r="G41" s="635">
        <v>225</v>
      </c>
      <c r="H41" s="636">
        <v>633</v>
      </c>
      <c r="I41" s="635">
        <v>379</v>
      </c>
      <c r="J41" s="635">
        <v>208</v>
      </c>
      <c r="K41" s="636">
        <v>587</v>
      </c>
      <c r="L41" s="663">
        <v>353</v>
      </c>
      <c r="M41" s="663">
        <v>235</v>
      </c>
      <c r="N41" s="639">
        <v>588</v>
      </c>
      <c r="O41" s="940"/>
    </row>
    <row r="42" spans="2:18" ht="21.15" customHeight="1" x14ac:dyDescent="0.3">
      <c r="B42" s="660" t="s">
        <v>159</v>
      </c>
      <c r="C42" s="302">
        <v>0.48762109795479008</v>
      </c>
      <c r="D42" s="302">
        <v>0.26879505664263648</v>
      </c>
      <c r="E42" s="628">
        <v>0.37578947368421051</v>
      </c>
      <c r="F42" s="302">
        <v>0.4766899766899767</v>
      </c>
      <c r="G42" s="302">
        <v>0.24698133918770582</v>
      </c>
      <c r="H42" s="628">
        <v>0.35839457320520068</v>
      </c>
      <c r="I42" s="302">
        <v>0.45552884615384615</v>
      </c>
      <c r="J42" s="302">
        <v>0.23853211009174313</v>
      </c>
      <c r="K42" s="628">
        <v>0.34448356807511737</v>
      </c>
      <c r="L42" s="661">
        <v>0.43688118811881188</v>
      </c>
      <c r="M42" s="661">
        <v>0.2682648401826484</v>
      </c>
      <c r="N42" s="662">
        <v>0.34916864608076009</v>
      </c>
      <c r="O42" s="940"/>
    </row>
    <row r="43" spans="2:18" ht="21.15" customHeight="1" x14ac:dyDescent="0.3">
      <c r="B43" s="660" t="s">
        <v>157</v>
      </c>
      <c r="C43" s="635">
        <v>929</v>
      </c>
      <c r="D43" s="635">
        <v>971</v>
      </c>
      <c r="E43" s="640">
        <v>1900</v>
      </c>
      <c r="F43" s="635">
        <v>858</v>
      </c>
      <c r="G43" s="635">
        <v>910</v>
      </c>
      <c r="H43" s="640">
        <v>1768</v>
      </c>
      <c r="I43" s="635">
        <v>832</v>
      </c>
      <c r="J43" s="635">
        <v>872</v>
      </c>
      <c r="K43" s="640">
        <v>1704</v>
      </c>
      <c r="L43" s="663">
        <v>808</v>
      </c>
      <c r="M43" s="663">
        <v>876</v>
      </c>
      <c r="N43" s="664">
        <v>1684</v>
      </c>
      <c r="O43" s="940"/>
    </row>
    <row r="44" spans="2:18" ht="21.15" customHeight="1" x14ac:dyDescent="0.3">
      <c r="B44" s="665" t="s">
        <v>157</v>
      </c>
      <c r="C44" s="643">
        <v>1</v>
      </c>
      <c r="D44" s="643">
        <v>1</v>
      </c>
      <c r="E44" s="644">
        <v>1</v>
      </c>
      <c r="F44" s="643">
        <v>1.0011655011655012</v>
      </c>
      <c r="G44" s="643">
        <v>0.99890230515916578</v>
      </c>
      <c r="H44" s="644">
        <v>1</v>
      </c>
      <c r="I44" s="643">
        <v>1</v>
      </c>
      <c r="J44" s="643">
        <v>1</v>
      </c>
      <c r="K44" s="643">
        <v>1</v>
      </c>
      <c r="L44" s="666">
        <v>1</v>
      </c>
      <c r="M44" s="666">
        <v>1</v>
      </c>
      <c r="N44" s="666">
        <v>1</v>
      </c>
      <c r="O44" s="940"/>
    </row>
    <row r="45" spans="2:18" ht="21.15" customHeight="1" x14ac:dyDescent="0.3">
      <c r="B45" s="397"/>
      <c r="C45" s="617"/>
      <c r="D45" s="617"/>
      <c r="E45" s="617"/>
      <c r="F45" s="617"/>
      <c r="G45" s="617"/>
      <c r="H45" s="617"/>
      <c r="I45" s="618"/>
      <c r="J45" s="618"/>
      <c r="K45" s="618"/>
      <c r="L45" s="68"/>
      <c r="M45" s="68"/>
      <c r="N45" s="60"/>
      <c r="O45" s="60"/>
    </row>
    <row r="46" spans="2:18" ht="24.9" customHeight="1" x14ac:dyDescent="0.3">
      <c r="B46" s="267" t="s">
        <v>160</v>
      </c>
      <c r="C46" s="267"/>
      <c r="D46" s="267"/>
      <c r="E46" s="166"/>
      <c r="F46" s="166"/>
      <c r="G46" s="166"/>
      <c r="H46" s="166"/>
      <c r="I46" s="166"/>
      <c r="J46" s="166"/>
      <c r="K46" s="166"/>
      <c r="L46" s="61"/>
      <c r="M46" s="61"/>
      <c r="O46" s="60"/>
    </row>
    <row r="47" spans="2:18" ht="21.15" customHeight="1" x14ac:dyDescent="0.3">
      <c r="B47" s="393"/>
      <c r="C47" s="14">
        <v>2020</v>
      </c>
      <c r="D47" s="14"/>
      <c r="E47" s="13"/>
      <c r="F47" s="14">
        <v>2021</v>
      </c>
      <c r="G47" s="14"/>
      <c r="H47" s="14"/>
      <c r="I47" s="12">
        <v>2022</v>
      </c>
      <c r="J47" s="14"/>
      <c r="K47" s="13"/>
      <c r="L47" s="943">
        <v>2023</v>
      </c>
      <c r="M47" s="943"/>
      <c r="N47" s="944"/>
      <c r="O47" s="942" t="s">
        <v>23</v>
      </c>
    </row>
    <row r="48" spans="2:18" ht="21.15" customHeight="1" x14ac:dyDescent="0.3">
      <c r="B48" s="616"/>
      <c r="C48" s="648" t="s">
        <v>122</v>
      </c>
      <c r="D48" s="648" t="s">
        <v>123</v>
      </c>
      <c r="E48" s="658" t="s">
        <v>52</v>
      </c>
      <c r="F48" s="648" t="s">
        <v>122</v>
      </c>
      <c r="G48" s="648" t="s">
        <v>123</v>
      </c>
      <c r="H48" s="658" t="s">
        <v>52</v>
      </c>
      <c r="I48" s="648" t="s">
        <v>122</v>
      </c>
      <c r="J48" s="648" t="s">
        <v>123</v>
      </c>
      <c r="K48" s="667" t="s">
        <v>52</v>
      </c>
      <c r="L48" s="619" t="s">
        <v>122</v>
      </c>
      <c r="M48" s="619" t="s">
        <v>123</v>
      </c>
      <c r="N48" s="619" t="s">
        <v>52</v>
      </c>
      <c r="O48" s="942"/>
    </row>
    <row r="49" spans="2:15" ht="21.15" customHeight="1" x14ac:dyDescent="0.3">
      <c r="B49" s="608" t="s">
        <v>410</v>
      </c>
      <c r="C49" s="620">
        <v>0</v>
      </c>
      <c r="D49" s="620">
        <v>0</v>
      </c>
      <c r="E49" s="621">
        <v>0</v>
      </c>
      <c r="F49" s="620">
        <v>0</v>
      </c>
      <c r="G49" s="620">
        <v>0</v>
      </c>
      <c r="H49" s="621">
        <v>0</v>
      </c>
      <c r="I49" s="620">
        <v>0</v>
      </c>
      <c r="J49" s="620">
        <v>0</v>
      </c>
      <c r="K49" s="668">
        <v>0</v>
      </c>
      <c r="L49" s="669">
        <v>0</v>
      </c>
      <c r="M49" s="669">
        <v>0</v>
      </c>
      <c r="N49" s="670">
        <v>0</v>
      </c>
      <c r="O49" s="939" t="s">
        <v>151</v>
      </c>
    </row>
    <row r="50" spans="2:15" ht="21.15" customHeight="1" x14ac:dyDescent="0.3">
      <c r="B50" s="609" t="s">
        <v>414</v>
      </c>
      <c r="C50" s="633">
        <v>0</v>
      </c>
      <c r="D50" s="633">
        <v>0</v>
      </c>
      <c r="E50" s="634">
        <v>0</v>
      </c>
      <c r="F50" s="633">
        <v>0</v>
      </c>
      <c r="G50" s="633">
        <v>0</v>
      </c>
      <c r="H50" s="634">
        <v>0</v>
      </c>
      <c r="I50" s="633">
        <v>0</v>
      </c>
      <c r="J50" s="633">
        <v>0</v>
      </c>
      <c r="K50" s="671">
        <v>0</v>
      </c>
      <c r="L50" s="672">
        <v>0</v>
      </c>
      <c r="M50" s="672">
        <v>0</v>
      </c>
      <c r="N50" s="673">
        <v>0</v>
      </c>
      <c r="O50" s="939"/>
    </row>
    <row r="51" spans="2:15" ht="21.15" customHeight="1" x14ac:dyDescent="0.3">
      <c r="B51" s="609" t="s">
        <v>152</v>
      </c>
      <c r="C51" s="633">
        <v>0</v>
      </c>
      <c r="D51" s="633">
        <v>0</v>
      </c>
      <c r="E51" s="634">
        <v>0</v>
      </c>
      <c r="F51" s="633">
        <v>0</v>
      </c>
      <c r="G51" s="633">
        <v>0</v>
      </c>
      <c r="H51" s="634">
        <v>0</v>
      </c>
      <c r="I51" s="633">
        <v>0</v>
      </c>
      <c r="J51" s="633">
        <v>0</v>
      </c>
      <c r="K51" s="671">
        <v>0</v>
      </c>
      <c r="L51" s="672">
        <v>0</v>
      </c>
      <c r="M51" s="672">
        <v>0</v>
      </c>
      <c r="N51" s="673">
        <v>0</v>
      </c>
      <c r="O51" s="939"/>
    </row>
    <row r="52" spans="2:15" ht="21.15" customHeight="1" x14ac:dyDescent="0.3">
      <c r="B52" s="609" t="s">
        <v>415</v>
      </c>
      <c r="C52" s="633">
        <v>0</v>
      </c>
      <c r="D52" s="633">
        <v>0</v>
      </c>
      <c r="E52" s="634">
        <v>0</v>
      </c>
      <c r="F52" s="633">
        <v>0</v>
      </c>
      <c r="G52" s="633">
        <v>0</v>
      </c>
      <c r="H52" s="634">
        <v>0</v>
      </c>
      <c r="I52" s="633">
        <v>0</v>
      </c>
      <c r="J52" s="633">
        <v>0</v>
      </c>
      <c r="K52" s="671">
        <v>0</v>
      </c>
      <c r="L52" s="672">
        <v>0</v>
      </c>
      <c r="M52" s="672">
        <v>0</v>
      </c>
      <c r="N52" s="673">
        <v>0</v>
      </c>
      <c r="O52" s="939"/>
    </row>
    <row r="53" spans="2:15" ht="21.15" customHeight="1" x14ac:dyDescent="0.3">
      <c r="B53" s="609" t="s">
        <v>154</v>
      </c>
      <c r="C53" s="674">
        <v>306</v>
      </c>
      <c r="D53" s="674">
        <v>498</v>
      </c>
      <c r="E53" s="675">
        <v>804</v>
      </c>
      <c r="F53" s="674">
        <v>286</v>
      </c>
      <c r="G53" s="674">
        <v>445</v>
      </c>
      <c r="H53" s="675">
        <v>731</v>
      </c>
      <c r="I53" s="635">
        <v>266</v>
      </c>
      <c r="J53" s="635">
        <v>427</v>
      </c>
      <c r="K53" s="676">
        <v>693</v>
      </c>
      <c r="L53" s="663">
        <v>273</v>
      </c>
      <c r="M53" s="663">
        <v>441</v>
      </c>
      <c r="N53" s="638">
        <v>714</v>
      </c>
      <c r="O53" s="939"/>
    </row>
    <row r="54" spans="2:15" ht="21.15" customHeight="1" x14ac:dyDescent="0.3">
      <c r="B54" s="609" t="s">
        <v>416</v>
      </c>
      <c r="C54" s="629">
        <v>0.23340961098398169</v>
      </c>
      <c r="D54" s="629">
        <v>0.37986270022883295</v>
      </c>
      <c r="E54" s="630">
        <v>0.61327231121281467</v>
      </c>
      <c r="F54" s="629">
        <v>0.25512934879571814</v>
      </c>
      <c r="G54" s="629">
        <v>0.39696699375557537</v>
      </c>
      <c r="H54" s="630">
        <v>0.65209634255129345</v>
      </c>
      <c r="I54" s="629">
        <v>0.28000000000000003</v>
      </c>
      <c r="J54" s="629">
        <v>0.4494736842105263</v>
      </c>
      <c r="K54" s="677">
        <v>0.72947368421052627</v>
      </c>
      <c r="L54" s="631">
        <v>0.8</v>
      </c>
      <c r="M54" s="631">
        <v>0.8</v>
      </c>
      <c r="N54" s="631">
        <v>0.8</v>
      </c>
      <c r="O54" s="939"/>
    </row>
    <row r="55" spans="2:15" ht="21.15" customHeight="1" x14ac:dyDescent="0.3">
      <c r="B55" s="609" t="s">
        <v>156</v>
      </c>
      <c r="C55" s="674">
        <v>248</v>
      </c>
      <c r="D55" s="674">
        <v>259</v>
      </c>
      <c r="E55" s="675">
        <v>507</v>
      </c>
      <c r="F55" s="674">
        <v>192</v>
      </c>
      <c r="G55" s="674">
        <v>198</v>
      </c>
      <c r="H55" s="675">
        <v>390</v>
      </c>
      <c r="I55" s="635">
        <v>121</v>
      </c>
      <c r="J55" s="635">
        <v>136</v>
      </c>
      <c r="K55" s="676">
        <v>257</v>
      </c>
      <c r="L55" s="663">
        <v>80</v>
      </c>
      <c r="M55" s="663">
        <v>113</v>
      </c>
      <c r="N55" s="638">
        <v>193</v>
      </c>
      <c r="O55" s="939"/>
    </row>
    <row r="56" spans="2:15" ht="21.15" customHeight="1" x14ac:dyDescent="0.3">
      <c r="B56" s="609" t="s">
        <v>417</v>
      </c>
      <c r="C56" s="629">
        <v>0.18916857360793288</v>
      </c>
      <c r="D56" s="629">
        <v>0.19755911517925248</v>
      </c>
      <c r="E56" s="630">
        <v>0.38672768878718533</v>
      </c>
      <c r="F56" s="629">
        <v>0.17127564674397858</v>
      </c>
      <c r="G56" s="629">
        <v>0.17662801070472792</v>
      </c>
      <c r="H56" s="630">
        <v>0.34790365744870649</v>
      </c>
      <c r="I56" s="629">
        <v>0.12736842105263158</v>
      </c>
      <c r="J56" s="629">
        <v>0.1431578947368421</v>
      </c>
      <c r="K56" s="677">
        <v>0.27052631578947367</v>
      </c>
      <c r="L56" s="631">
        <v>0.2</v>
      </c>
      <c r="M56" s="631">
        <v>0.2</v>
      </c>
      <c r="N56" s="631">
        <v>0.2</v>
      </c>
      <c r="O56" s="939"/>
    </row>
    <row r="57" spans="2:15" ht="21.15" customHeight="1" x14ac:dyDescent="0.3">
      <c r="B57" s="609" t="s">
        <v>419</v>
      </c>
      <c r="C57" s="674">
        <v>554</v>
      </c>
      <c r="D57" s="674">
        <v>757</v>
      </c>
      <c r="E57" s="678">
        <v>1311</v>
      </c>
      <c r="F57" s="674">
        <v>478</v>
      </c>
      <c r="G57" s="674">
        <v>643</v>
      </c>
      <c r="H57" s="678">
        <v>1121</v>
      </c>
      <c r="I57" s="635">
        <v>387</v>
      </c>
      <c r="J57" s="635">
        <v>563</v>
      </c>
      <c r="K57" s="679">
        <v>950</v>
      </c>
      <c r="L57" s="663">
        <v>353</v>
      </c>
      <c r="M57" s="663">
        <v>554</v>
      </c>
      <c r="N57" s="663">
        <v>907</v>
      </c>
      <c r="O57" s="939"/>
    </row>
    <row r="58" spans="2:15" ht="21.15" customHeight="1" x14ac:dyDescent="0.3">
      <c r="B58" s="611" t="s">
        <v>157</v>
      </c>
      <c r="C58" s="643">
        <v>1</v>
      </c>
      <c r="D58" s="643">
        <v>1</v>
      </c>
      <c r="E58" s="644">
        <v>1</v>
      </c>
      <c r="F58" s="643">
        <v>1.0011655011655012</v>
      </c>
      <c r="G58" s="643">
        <v>0.99890230515916578</v>
      </c>
      <c r="H58" s="644">
        <v>1</v>
      </c>
      <c r="I58" s="645">
        <v>0.99755799755799757</v>
      </c>
      <c r="J58" s="645">
        <v>1</v>
      </c>
      <c r="K58" s="680">
        <v>0.9952409280190363</v>
      </c>
      <c r="L58" s="647">
        <v>0.4</v>
      </c>
      <c r="M58" s="647">
        <v>0.6</v>
      </c>
      <c r="N58" s="647">
        <v>1</v>
      </c>
      <c r="O58" s="939"/>
    </row>
  </sheetData>
  <mergeCells count="32">
    <mergeCell ref="O21:O30"/>
    <mergeCell ref="O49:O58"/>
    <mergeCell ref="C33:E33"/>
    <mergeCell ref="F33:H33"/>
    <mergeCell ref="I33:K33"/>
    <mergeCell ref="O35:O44"/>
    <mergeCell ref="O33:O34"/>
    <mergeCell ref="O47:O48"/>
    <mergeCell ref="L47:N47"/>
    <mergeCell ref="L33:N33"/>
    <mergeCell ref="C8:E8"/>
    <mergeCell ref="C47:E47"/>
    <mergeCell ref="F47:H47"/>
    <mergeCell ref="I47:K47"/>
    <mergeCell ref="F8:H8"/>
    <mergeCell ref="F19:H19"/>
    <mergeCell ref="C19:E19"/>
    <mergeCell ref="C15:E15"/>
    <mergeCell ref="F15:H15"/>
    <mergeCell ref="I15:K15"/>
    <mergeCell ref="C16:E16"/>
    <mergeCell ref="F16:H16"/>
    <mergeCell ref="I16:K16"/>
    <mergeCell ref="I8:K8"/>
    <mergeCell ref="I19:K19"/>
    <mergeCell ref="O15:O16"/>
    <mergeCell ref="O8:O9"/>
    <mergeCell ref="O10:O14"/>
    <mergeCell ref="L8:N8"/>
    <mergeCell ref="L19:N19"/>
    <mergeCell ref="L15:N15"/>
    <mergeCell ref="L16:N16"/>
  </mergeCells>
  <pageMargins left="0.7" right="0.7" top="0.75" bottom="0.75" header="0.3" footer="0.3"/>
  <pageSetup paperSize="9" orientation="portrait" r:id="rId1"/>
  <headerFooter scaleWithDoc="0"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CF2B4-2773-4FAD-98E8-1B19183584A0}">
  <dimension ref="A1:S45"/>
  <sheetViews>
    <sheetView showGridLines="0" topLeftCell="A23" zoomScale="75" zoomScaleNormal="75" workbookViewId="0">
      <selection activeCell="U20" sqref="A1:XFD1048576"/>
    </sheetView>
  </sheetViews>
  <sheetFormatPr defaultColWidth="9.109375" defaultRowHeight="14.4" x14ac:dyDescent="0.3"/>
  <cols>
    <col min="1" max="1" width="3.5546875" customWidth="1"/>
    <col min="2" max="2" width="23.44140625" style="52" customWidth="1"/>
    <col min="3" max="3" width="8.5546875" style="52" customWidth="1"/>
    <col min="4" max="4" width="13.44140625" style="52" customWidth="1"/>
    <col min="5" max="5" width="7" style="52" customWidth="1"/>
    <col min="6" max="6" width="13.109375" style="52" customWidth="1"/>
    <col min="7" max="7" width="7.44140625" style="52" customWidth="1"/>
    <col min="8" max="8" width="12.5546875" style="52" customWidth="1"/>
    <col min="9" max="9" width="6.5546875" style="52" customWidth="1"/>
    <col min="10" max="10" width="12.44140625" style="52" customWidth="1"/>
    <col min="11" max="11" width="7.88671875" style="52" customWidth="1"/>
    <col min="12" max="12" width="12" style="52" customWidth="1"/>
    <col min="13" max="13" width="7.88671875" style="52" customWidth="1"/>
    <col min="14" max="14" width="12.109375" style="52" customWidth="1"/>
    <col min="15" max="15" width="10.5546875" style="52" customWidth="1"/>
    <col min="16" max="16" width="8" customWidth="1"/>
    <col min="17" max="17" width="6.88671875" customWidth="1"/>
    <col min="18" max="18" width="12.88671875" customWidth="1"/>
  </cols>
  <sheetData>
    <row r="1" spans="1:19" ht="15" customHeight="1" x14ac:dyDescent="0.3">
      <c r="L1"/>
      <c r="M1"/>
      <c r="N1"/>
      <c r="O1"/>
    </row>
    <row r="2" spans="1:19" ht="15" customHeight="1" x14ac:dyDescent="0.3">
      <c r="L2"/>
      <c r="M2"/>
      <c r="N2"/>
      <c r="O2"/>
    </row>
    <row r="3" spans="1:19" ht="15" customHeight="1" x14ac:dyDescent="0.3">
      <c r="L3"/>
      <c r="M3"/>
      <c r="N3"/>
      <c r="O3"/>
    </row>
    <row r="4" spans="1:19" ht="15" customHeight="1" x14ac:dyDescent="0.3">
      <c r="L4"/>
      <c r="M4"/>
      <c r="N4" s="38"/>
      <c r="O4" s="38"/>
    </row>
    <row r="5" spans="1:19" ht="24.9" customHeight="1" thickBot="1" x14ac:dyDescent="0.35">
      <c r="B5" s="468" t="s">
        <v>14</v>
      </c>
      <c r="C5" s="54"/>
      <c r="D5" s="54"/>
      <c r="E5" s="54"/>
      <c r="F5" s="54"/>
      <c r="G5" s="54"/>
      <c r="H5" s="54"/>
      <c r="I5" s="54"/>
      <c r="J5" s="54"/>
      <c r="K5" s="54"/>
      <c r="L5" s="54"/>
      <c r="M5" s="54"/>
      <c r="N5" s="54"/>
      <c r="O5" s="54"/>
      <c r="P5" s="54"/>
      <c r="Q5" s="54"/>
      <c r="R5" s="54"/>
      <c r="S5" s="54"/>
    </row>
    <row r="6" spans="1:19" ht="15" customHeight="1" thickTop="1" x14ac:dyDescent="0.3">
      <c r="B6" s="55"/>
    </row>
    <row r="7" spans="1:19" ht="24.9" customHeight="1" x14ac:dyDescent="0.3">
      <c r="A7" s="65"/>
      <c r="B7" s="61" t="s">
        <v>161</v>
      </c>
      <c r="C7" s="61"/>
      <c r="D7" s="61"/>
      <c r="E7" s="61"/>
      <c r="F7" s="61"/>
      <c r="G7" s="61"/>
      <c r="H7" s="61"/>
      <c r="I7" s="61"/>
      <c r="J7" s="61"/>
      <c r="K7" s="61"/>
      <c r="L7" s="74"/>
      <c r="M7" s="74"/>
      <c r="N7" s="74"/>
      <c r="O7" s="74"/>
    </row>
    <row r="8" spans="1:19" ht="21.15" customHeight="1" x14ac:dyDescent="0.3">
      <c r="A8" s="65"/>
      <c r="B8" s="72"/>
      <c r="C8" s="976">
        <v>2019</v>
      </c>
      <c r="D8" s="977"/>
      <c r="E8" s="976">
        <v>2020</v>
      </c>
      <c r="F8" s="977"/>
      <c r="G8" s="976">
        <v>2021</v>
      </c>
      <c r="H8" s="977"/>
      <c r="I8" s="976">
        <v>2022</v>
      </c>
      <c r="J8" s="977"/>
      <c r="K8" s="976">
        <v>2023</v>
      </c>
      <c r="L8" s="977"/>
      <c r="M8" s="693"/>
      <c r="N8" s="693"/>
      <c r="O8" s="693"/>
      <c r="P8" s="693"/>
      <c r="Q8" s="693"/>
      <c r="R8" s="693"/>
      <c r="S8" s="964" t="s">
        <v>23</v>
      </c>
    </row>
    <row r="9" spans="1:19" ht="34.5" customHeight="1" x14ac:dyDescent="0.3">
      <c r="A9" s="65"/>
      <c r="B9" s="82"/>
      <c r="C9" s="694" t="s">
        <v>52</v>
      </c>
      <c r="D9" s="695" t="s">
        <v>452</v>
      </c>
      <c r="E9" s="694" t="s">
        <v>52</v>
      </c>
      <c r="F9" s="695" t="s">
        <v>452</v>
      </c>
      <c r="G9" s="694" t="s">
        <v>52</v>
      </c>
      <c r="H9" s="695" t="s">
        <v>452</v>
      </c>
      <c r="I9" s="694" t="s">
        <v>52</v>
      </c>
      <c r="J9" s="695" t="s">
        <v>452</v>
      </c>
      <c r="K9" s="694" t="s">
        <v>52</v>
      </c>
      <c r="L9" s="695" t="s">
        <v>452</v>
      </c>
      <c r="M9" s="696"/>
      <c r="N9" s="696"/>
      <c r="O9" s="696"/>
      <c r="P9" s="696"/>
      <c r="Q9" s="696"/>
      <c r="R9" s="696"/>
      <c r="S9" s="964"/>
    </row>
    <row r="10" spans="1:19" ht="21.15" customHeight="1" x14ac:dyDescent="0.3">
      <c r="A10" s="65"/>
      <c r="B10" s="681" t="s">
        <v>162</v>
      </c>
      <c r="C10" s="80">
        <v>411</v>
      </c>
      <c r="D10" s="951">
        <v>20.100000000000001</v>
      </c>
      <c r="E10" s="118">
        <v>1069</v>
      </c>
      <c r="F10" s="974">
        <v>13.5</v>
      </c>
      <c r="G10" s="79">
        <v>1946</v>
      </c>
      <c r="H10" s="973">
        <v>14.6</v>
      </c>
      <c r="I10" s="79">
        <v>1999</v>
      </c>
      <c r="J10" s="973">
        <v>13.99</v>
      </c>
      <c r="K10" s="80">
        <v>1940</v>
      </c>
      <c r="L10" s="975">
        <v>15.4</v>
      </c>
      <c r="M10" s="70"/>
      <c r="N10" s="70"/>
      <c r="O10" s="70"/>
      <c r="P10" s="70"/>
      <c r="Q10" s="70"/>
      <c r="R10" s="70"/>
      <c r="S10" s="871" t="s">
        <v>163</v>
      </c>
    </row>
    <row r="11" spans="1:19" ht="21.15" customHeight="1" x14ac:dyDescent="0.3">
      <c r="A11" s="65"/>
      <c r="B11" s="681" t="s">
        <v>164</v>
      </c>
      <c r="C11" s="80">
        <v>374</v>
      </c>
      <c r="D11" s="951"/>
      <c r="E11" s="119">
        <v>351</v>
      </c>
      <c r="F11" s="974"/>
      <c r="G11" s="80">
        <v>476</v>
      </c>
      <c r="H11" s="973"/>
      <c r="I11" s="80">
        <v>459</v>
      </c>
      <c r="J11" s="973"/>
      <c r="K11" s="80">
        <v>434</v>
      </c>
      <c r="L11" s="975"/>
      <c r="M11" s="70"/>
      <c r="N11" s="70"/>
      <c r="O11" s="70"/>
      <c r="P11" s="70"/>
      <c r="Q11" s="70"/>
      <c r="R11" s="70"/>
      <c r="S11" s="871"/>
    </row>
    <row r="12" spans="1:19" ht="21.15" customHeight="1" x14ac:dyDescent="0.3">
      <c r="A12" s="65"/>
      <c r="B12" s="681" t="s">
        <v>165</v>
      </c>
      <c r="C12" s="80">
        <v>1107</v>
      </c>
      <c r="D12" s="951"/>
      <c r="E12" s="118">
        <v>856</v>
      </c>
      <c r="F12" s="974"/>
      <c r="G12" s="80">
        <v>1031</v>
      </c>
      <c r="H12" s="973"/>
      <c r="I12" s="80">
        <v>989</v>
      </c>
      <c r="J12" s="973"/>
      <c r="K12" s="80">
        <v>943</v>
      </c>
      <c r="L12" s="975"/>
      <c r="M12" s="70"/>
      <c r="N12" s="70"/>
      <c r="O12" s="70"/>
      <c r="P12" s="70"/>
      <c r="Q12" s="70"/>
      <c r="R12" s="70"/>
      <c r="S12" s="871"/>
    </row>
    <row r="13" spans="1:19" ht="21.15" customHeight="1" x14ac:dyDescent="0.3">
      <c r="A13" s="65"/>
      <c r="B13" s="681" t="s">
        <v>166</v>
      </c>
      <c r="C13" s="80">
        <v>1583</v>
      </c>
      <c r="D13" s="951"/>
      <c r="E13" s="118">
        <v>1213</v>
      </c>
      <c r="F13" s="974"/>
      <c r="G13" s="81">
        <v>2103</v>
      </c>
      <c r="H13" s="973"/>
      <c r="I13" s="81">
        <v>2163</v>
      </c>
      <c r="J13" s="973"/>
      <c r="K13" s="80">
        <v>2115</v>
      </c>
      <c r="L13" s="975"/>
      <c r="M13" s="71"/>
      <c r="N13" s="71"/>
      <c r="O13" s="71"/>
      <c r="P13" s="71"/>
      <c r="Q13" s="71"/>
      <c r="R13" s="71"/>
      <c r="S13" s="871"/>
    </row>
    <row r="14" spans="1:19" ht="21.15" customHeight="1" x14ac:dyDescent="0.3">
      <c r="A14" s="65"/>
      <c r="B14" s="681" t="s">
        <v>52</v>
      </c>
      <c r="C14" s="80">
        <v>3475</v>
      </c>
      <c r="D14" s="951"/>
      <c r="E14" s="118">
        <v>3489</v>
      </c>
      <c r="F14" s="974"/>
      <c r="G14" s="80">
        <v>5556</v>
      </c>
      <c r="H14" s="973"/>
      <c r="I14" s="80">
        <v>5610</v>
      </c>
      <c r="J14" s="973"/>
      <c r="K14" s="80">
        <v>5432</v>
      </c>
      <c r="L14" s="975"/>
      <c r="M14" s="71"/>
      <c r="N14" s="71"/>
      <c r="O14" s="71"/>
      <c r="P14" s="71"/>
      <c r="Q14" s="71"/>
      <c r="R14" s="71"/>
      <c r="S14" s="99"/>
    </row>
    <row r="15" spans="1:19" ht="21.15" customHeight="1" x14ac:dyDescent="0.3">
      <c r="A15" s="65"/>
      <c r="B15" s="74"/>
      <c r="C15" s="74"/>
      <c r="D15" s="74"/>
      <c r="E15" s="74"/>
      <c r="F15" s="74"/>
      <c r="G15" s="74"/>
      <c r="H15" s="74"/>
      <c r="I15" s="74"/>
      <c r="J15" s="74"/>
      <c r="K15" s="74"/>
      <c r="L15" s="74"/>
      <c r="M15" s="74"/>
      <c r="N15" s="75"/>
      <c r="O15" s="74"/>
    </row>
    <row r="16" spans="1:19" ht="24.9" customHeight="1" x14ac:dyDescent="0.3">
      <c r="A16" s="65"/>
      <c r="B16" s="61" t="s">
        <v>167</v>
      </c>
      <c r="C16" s="61"/>
      <c r="D16" s="61"/>
      <c r="E16" s="61"/>
      <c r="F16" s="61"/>
      <c r="G16" s="61"/>
      <c r="H16" s="61"/>
      <c r="I16" s="61"/>
      <c r="J16" s="61"/>
      <c r="K16" s="61"/>
      <c r="L16" s="61"/>
      <c r="M16" s="61"/>
      <c r="N16" s="61"/>
      <c r="O16" s="61"/>
    </row>
    <row r="17" spans="1:19" ht="21.15" customHeight="1" x14ac:dyDescent="0.3">
      <c r="A17" s="65"/>
      <c r="B17" s="193"/>
      <c r="C17" s="22">
        <v>2020</v>
      </c>
      <c r="D17" s="22"/>
      <c r="E17" s="22"/>
      <c r="F17" s="22"/>
      <c r="G17" s="971">
        <v>2021</v>
      </c>
      <c r="H17" s="22"/>
      <c r="I17" s="22"/>
      <c r="J17" s="990"/>
      <c r="K17" s="971">
        <v>2022</v>
      </c>
      <c r="L17" s="22"/>
      <c r="M17" s="22"/>
      <c r="N17" s="990"/>
      <c r="O17" s="971">
        <v>2023</v>
      </c>
      <c r="P17" s="22"/>
      <c r="Q17" s="22"/>
      <c r="R17" s="972"/>
      <c r="S17" s="14" t="s">
        <v>23</v>
      </c>
    </row>
    <row r="18" spans="1:19" ht="33.9" customHeight="1" x14ac:dyDescent="0.3">
      <c r="A18" s="65"/>
      <c r="B18" s="682"/>
      <c r="C18" s="694" t="s">
        <v>122</v>
      </c>
      <c r="D18" s="694" t="s">
        <v>123</v>
      </c>
      <c r="E18" s="694" t="s">
        <v>52</v>
      </c>
      <c r="F18" s="695" t="s">
        <v>452</v>
      </c>
      <c r="G18" s="694" t="s">
        <v>122</v>
      </c>
      <c r="H18" s="694" t="s">
        <v>123</v>
      </c>
      <c r="I18" s="694" t="s">
        <v>52</v>
      </c>
      <c r="J18" s="695" t="s">
        <v>452</v>
      </c>
      <c r="K18" s="694" t="s">
        <v>122</v>
      </c>
      <c r="L18" s="694" t="s">
        <v>123</v>
      </c>
      <c r="M18" s="694" t="s">
        <v>52</v>
      </c>
      <c r="N18" s="695" t="s">
        <v>452</v>
      </c>
      <c r="O18" s="694" t="s">
        <v>122</v>
      </c>
      <c r="P18" s="694" t="s">
        <v>123</v>
      </c>
      <c r="Q18" s="694" t="s">
        <v>52</v>
      </c>
      <c r="R18" s="695" t="s">
        <v>452</v>
      </c>
      <c r="S18" s="14"/>
    </row>
    <row r="19" spans="1:19" ht="21.15" customHeight="1" x14ac:dyDescent="0.3">
      <c r="A19" s="65"/>
      <c r="B19" s="681" t="s">
        <v>162</v>
      </c>
      <c r="C19" s="683">
        <v>307</v>
      </c>
      <c r="D19" s="683">
        <v>295</v>
      </c>
      <c r="E19" s="195">
        <v>602</v>
      </c>
      <c r="F19" s="987">
        <v>8.59</v>
      </c>
      <c r="G19" s="683">
        <v>340</v>
      </c>
      <c r="H19" s="683">
        <v>304</v>
      </c>
      <c r="I19" s="195">
        <v>644</v>
      </c>
      <c r="J19" s="987">
        <v>6.83</v>
      </c>
      <c r="K19" s="683">
        <v>306</v>
      </c>
      <c r="L19" s="683">
        <v>326</v>
      </c>
      <c r="M19" s="195">
        <v>632</v>
      </c>
      <c r="N19" s="965">
        <v>7</v>
      </c>
      <c r="O19" s="683">
        <v>287</v>
      </c>
      <c r="P19" s="683">
        <v>322</v>
      </c>
      <c r="Q19" s="195">
        <v>609</v>
      </c>
      <c r="R19" s="968">
        <v>6.45</v>
      </c>
      <c r="S19" s="956" t="s">
        <v>163</v>
      </c>
    </row>
    <row r="20" spans="1:19" ht="21.15" customHeight="1" x14ac:dyDescent="0.3">
      <c r="A20" s="65"/>
      <c r="B20" s="681" t="s">
        <v>164</v>
      </c>
      <c r="C20" s="685">
        <v>173</v>
      </c>
      <c r="D20" s="685">
        <v>142</v>
      </c>
      <c r="E20" s="686">
        <v>315</v>
      </c>
      <c r="F20" s="988"/>
      <c r="G20" s="685">
        <v>115</v>
      </c>
      <c r="H20" s="685">
        <v>108</v>
      </c>
      <c r="I20" s="686">
        <v>223</v>
      </c>
      <c r="J20" s="988"/>
      <c r="K20" s="685">
        <v>115</v>
      </c>
      <c r="L20" s="685">
        <v>89</v>
      </c>
      <c r="M20" s="686">
        <v>204</v>
      </c>
      <c r="N20" s="966"/>
      <c r="O20" s="685">
        <v>121</v>
      </c>
      <c r="P20" s="685">
        <v>102</v>
      </c>
      <c r="Q20" s="686">
        <v>223</v>
      </c>
      <c r="R20" s="969"/>
      <c r="S20" s="956"/>
    </row>
    <row r="21" spans="1:19" ht="21.15" customHeight="1" x14ac:dyDescent="0.3">
      <c r="A21" s="65"/>
      <c r="B21" s="681" t="s">
        <v>165</v>
      </c>
      <c r="C21" s="685">
        <v>121</v>
      </c>
      <c r="D21" s="685">
        <v>172</v>
      </c>
      <c r="E21" s="686">
        <v>293</v>
      </c>
      <c r="F21" s="988"/>
      <c r="G21" s="685">
        <v>86</v>
      </c>
      <c r="H21" s="685">
        <v>157</v>
      </c>
      <c r="I21" s="686">
        <v>243</v>
      </c>
      <c r="J21" s="988"/>
      <c r="K21" s="685">
        <v>80</v>
      </c>
      <c r="L21" s="685">
        <v>142</v>
      </c>
      <c r="M21" s="686">
        <v>222</v>
      </c>
      <c r="N21" s="966"/>
      <c r="O21" s="685">
        <v>95</v>
      </c>
      <c r="P21" s="685">
        <v>154</v>
      </c>
      <c r="Q21" s="686">
        <v>249</v>
      </c>
      <c r="R21" s="969"/>
      <c r="S21" s="956"/>
    </row>
    <row r="22" spans="1:19" ht="21.15" customHeight="1" x14ac:dyDescent="0.3">
      <c r="A22" s="65"/>
      <c r="B22" s="681" t="s">
        <v>166</v>
      </c>
      <c r="C22" s="685">
        <v>35</v>
      </c>
      <c r="D22" s="685">
        <v>45</v>
      </c>
      <c r="E22" s="686">
        <v>80</v>
      </c>
      <c r="F22" s="988"/>
      <c r="G22" s="685">
        <v>14</v>
      </c>
      <c r="H22" s="685">
        <v>14</v>
      </c>
      <c r="I22" s="686">
        <v>28</v>
      </c>
      <c r="J22" s="988"/>
      <c r="K22" s="685">
        <v>25</v>
      </c>
      <c r="L22" s="685">
        <v>32</v>
      </c>
      <c r="M22" s="686">
        <v>57</v>
      </c>
      <c r="N22" s="966"/>
      <c r="O22" s="685">
        <v>30</v>
      </c>
      <c r="P22" s="685">
        <v>44</v>
      </c>
      <c r="Q22" s="686">
        <v>74</v>
      </c>
      <c r="R22" s="969"/>
      <c r="S22" s="956"/>
    </row>
    <row r="23" spans="1:19" ht="21.15" customHeight="1" x14ac:dyDescent="0.3">
      <c r="A23" s="65"/>
      <c r="B23" s="681" t="s">
        <v>52</v>
      </c>
      <c r="C23" s="687">
        <v>636</v>
      </c>
      <c r="D23" s="687">
        <v>654</v>
      </c>
      <c r="E23" s="687">
        <v>1290</v>
      </c>
      <c r="F23" s="989"/>
      <c r="G23" s="687">
        <v>555</v>
      </c>
      <c r="H23" s="687">
        <v>583</v>
      </c>
      <c r="I23" s="687">
        <v>1138</v>
      </c>
      <c r="J23" s="989"/>
      <c r="K23" s="687">
        <v>526</v>
      </c>
      <c r="L23" s="687">
        <v>589</v>
      </c>
      <c r="M23" s="687">
        <v>1115</v>
      </c>
      <c r="N23" s="967"/>
      <c r="O23" s="687">
        <v>533</v>
      </c>
      <c r="P23" s="687">
        <v>622</v>
      </c>
      <c r="Q23" s="687">
        <v>1155</v>
      </c>
      <c r="R23" s="970"/>
      <c r="S23" s="684"/>
    </row>
    <row r="24" spans="1:19" ht="21.15" customHeight="1" x14ac:dyDescent="0.3">
      <c r="A24" s="65"/>
      <c r="B24" s="74"/>
      <c r="C24" s="74"/>
      <c r="D24" s="74"/>
      <c r="E24" s="74"/>
      <c r="F24" s="74"/>
      <c r="G24" s="74"/>
      <c r="H24" s="74"/>
      <c r="I24" s="74"/>
      <c r="J24" s="74"/>
      <c r="K24" s="74"/>
      <c r="L24" s="74"/>
      <c r="M24" s="74"/>
      <c r="N24" s="74"/>
      <c r="O24" s="74"/>
    </row>
    <row r="25" spans="1:19" ht="24.9" customHeight="1" x14ac:dyDescent="0.3">
      <c r="A25" s="65"/>
      <c r="B25" s="61" t="s">
        <v>168</v>
      </c>
      <c r="C25" s="61"/>
      <c r="D25" s="61"/>
      <c r="E25" s="61"/>
      <c r="F25" s="61"/>
      <c r="G25" s="61"/>
      <c r="H25" s="61"/>
      <c r="I25" s="61"/>
      <c r="J25" s="61"/>
      <c r="K25" s="61"/>
      <c r="L25" s="61"/>
      <c r="M25" s="61"/>
      <c r="N25" s="61"/>
      <c r="O25" s="61"/>
    </row>
    <row r="26" spans="1:19" ht="21.15" customHeight="1" x14ac:dyDescent="0.3">
      <c r="A26" s="65"/>
      <c r="B26" s="72"/>
      <c r="C26" s="945">
        <v>2020</v>
      </c>
      <c r="D26" s="945"/>
      <c r="E26" s="945"/>
      <c r="F26" s="950"/>
      <c r="G26" s="945">
        <v>2021</v>
      </c>
      <c r="H26" s="945"/>
      <c r="I26" s="945"/>
      <c r="J26" s="950"/>
      <c r="K26" s="945">
        <v>2022</v>
      </c>
      <c r="L26" s="945"/>
      <c r="M26" s="945"/>
      <c r="N26" s="952"/>
      <c r="O26" s="945">
        <v>2023</v>
      </c>
      <c r="P26" s="945"/>
      <c r="Q26" s="945"/>
      <c r="R26" s="957"/>
      <c r="S26" s="964" t="s">
        <v>23</v>
      </c>
    </row>
    <row r="27" spans="1:19" ht="36" customHeight="1" x14ac:dyDescent="0.3">
      <c r="A27" s="65"/>
      <c r="B27" s="82"/>
      <c r="C27" s="694" t="s">
        <v>122</v>
      </c>
      <c r="D27" s="694" t="s">
        <v>123</v>
      </c>
      <c r="E27" s="694" t="s">
        <v>52</v>
      </c>
      <c r="F27" s="695" t="s">
        <v>452</v>
      </c>
      <c r="G27" s="694" t="s">
        <v>122</v>
      </c>
      <c r="H27" s="694" t="s">
        <v>123</v>
      </c>
      <c r="I27" s="694" t="s">
        <v>52</v>
      </c>
      <c r="J27" s="695" t="s">
        <v>452</v>
      </c>
      <c r="K27" s="694" t="s">
        <v>122</v>
      </c>
      <c r="L27" s="694" t="s">
        <v>123</v>
      </c>
      <c r="M27" s="694" t="s">
        <v>52</v>
      </c>
      <c r="N27" s="695" t="s">
        <v>452</v>
      </c>
      <c r="O27" s="694" t="s">
        <v>122</v>
      </c>
      <c r="P27" s="694" t="s">
        <v>123</v>
      </c>
      <c r="Q27" s="694" t="s">
        <v>52</v>
      </c>
      <c r="R27" s="695" t="s">
        <v>452</v>
      </c>
      <c r="S27" s="964"/>
    </row>
    <row r="28" spans="1:19" ht="21.15" customHeight="1" x14ac:dyDescent="0.3">
      <c r="A28" s="65"/>
      <c r="B28" s="355" t="s">
        <v>162</v>
      </c>
      <c r="C28" s="620">
        <v>294</v>
      </c>
      <c r="D28" s="620">
        <v>318</v>
      </c>
      <c r="E28" s="620">
        <v>612</v>
      </c>
      <c r="F28" s="981">
        <v>10.4</v>
      </c>
      <c r="G28" s="688">
        <v>277</v>
      </c>
      <c r="H28" s="688">
        <v>290</v>
      </c>
      <c r="I28" s="197">
        <v>567</v>
      </c>
      <c r="J28" s="984">
        <v>11</v>
      </c>
      <c r="K28" s="688">
        <v>271</v>
      </c>
      <c r="L28" s="688">
        <v>279</v>
      </c>
      <c r="M28" s="197">
        <v>550</v>
      </c>
      <c r="N28" s="978">
        <v>11.4</v>
      </c>
      <c r="O28" s="688">
        <v>265</v>
      </c>
      <c r="P28" s="688">
        <v>285</v>
      </c>
      <c r="Q28" s="197">
        <v>550</v>
      </c>
      <c r="R28" s="958">
        <v>11.6</v>
      </c>
      <c r="S28" s="956" t="s">
        <v>163</v>
      </c>
    </row>
    <row r="29" spans="1:19" ht="21.15" customHeight="1" x14ac:dyDescent="0.3">
      <c r="A29" s="65"/>
      <c r="B29" s="263" t="s">
        <v>164</v>
      </c>
      <c r="C29" s="633">
        <v>227</v>
      </c>
      <c r="D29" s="633">
        <v>156</v>
      </c>
      <c r="E29" s="633">
        <v>383</v>
      </c>
      <c r="F29" s="982"/>
      <c r="G29" s="689">
        <v>194</v>
      </c>
      <c r="H29" s="689">
        <v>135</v>
      </c>
      <c r="I29" s="206">
        <v>329</v>
      </c>
      <c r="J29" s="985"/>
      <c r="K29" s="689">
        <v>168</v>
      </c>
      <c r="L29" s="689">
        <v>108</v>
      </c>
      <c r="M29" s="206">
        <v>276</v>
      </c>
      <c r="N29" s="979"/>
      <c r="O29" s="689">
        <v>145</v>
      </c>
      <c r="P29" s="689">
        <v>115</v>
      </c>
      <c r="Q29" s="197">
        <v>260</v>
      </c>
      <c r="R29" s="959"/>
      <c r="S29" s="956"/>
    </row>
    <row r="30" spans="1:19" ht="21.15" customHeight="1" x14ac:dyDescent="0.3">
      <c r="A30" s="65"/>
      <c r="B30" s="263" t="s">
        <v>165</v>
      </c>
      <c r="C30" s="633">
        <v>336</v>
      </c>
      <c r="D30" s="633">
        <v>382</v>
      </c>
      <c r="E30" s="633">
        <v>718</v>
      </c>
      <c r="F30" s="982"/>
      <c r="G30" s="689">
        <v>306</v>
      </c>
      <c r="H30" s="689">
        <v>357</v>
      </c>
      <c r="I30" s="206">
        <v>663</v>
      </c>
      <c r="J30" s="985"/>
      <c r="K30" s="689">
        <v>298</v>
      </c>
      <c r="L30" s="689">
        <v>333</v>
      </c>
      <c r="M30" s="206">
        <v>631</v>
      </c>
      <c r="N30" s="979"/>
      <c r="O30" s="689">
        <v>284</v>
      </c>
      <c r="P30" s="689">
        <v>267</v>
      </c>
      <c r="Q30" s="197">
        <v>551</v>
      </c>
      <c r="R30" s="959"/>
      <c r="S30" s="956"/>
    </row>
    <row r="31" spans="1:19" ht="21.15" customHeight="1" x14ac:dyDescent="0.3">
      <c r="A31" s="65"/>
      <c r="B31" s="263" t="s">
        <v>166</v>
      </c>
      <c r="C31" s="633">
        <v>72</v>
      </c>
      <c r="D31" s="633">
        <v>115</v>
      </c>
      <c r="E31" s="633">
        <v>187</v>
      </c>
      <c r="F31" s="982"/>
      <c r="G31" s="689">
        <v>80</v>
      </c>
      <c r="H31" s="689">
        <v>129</v>
      </c>
      <c r="I31" s="206">
        <v>209</v>
      </c>
      <c r="J31" s="985"/>
      <c r="K31" s="689">
        <v>95</v>
      </c>
      <c r="L31" s="689">
        <v>152</v>
      </c>
      <c r="M31" s="206">
        <v>247</v>
      </c>
      <c r="N31" s="979"/>
      <c r="O31" s="689">
        <v>114</v>
      </c>
      <c r="P31" s="689">
        <v>209</v>
      </c>
      <c r="Q31" s="197">
        <v>323</v>
      </c>
      <c r="R31" s="959"/>
      <c r="S31" s="956"/>
    </row>
    <row r="32" spans="1:19" ht="21.15" customHeight="1" x14ac:dyDescent="0.3">
      <c r="A32" s="65"/>
      <c r="B32" s="264" t="s">
        <v>52</v>
      </c>
      <c r="C32" s="690">
        <v>929</v>
      </c>
      <c r="D32" s="690">
        <v>971</v>
      </c>
      <c r="E32" s="691">
        <v>1900</v>
      </c>
      <c r="F32" s="983"/>
      <c r="G32" s="692">
        <v>857</v>
      </c>
      <c r="H32" s="692">
        <v>911</v>
      </c>
      <c r="I32" s="692">
        <v>1768</v>
      </c>
      <c r="J32" s="986"/>
      <c r="K32" s="692">
        <v>832</v>
      </c>
      <c r="L32" s="692">
        <v>872</v>
      </c>
      <c r="M32" s="692">
        <v>1704</v>
      </c>
      <c r="N32" s="980"/>
      <c r="O32" s="692">
        <v>808</v>
      </c>
      <c r="P32" s="692">
        <v>876</v>
      </c>
      <c r="Q32" s="197">
        <v>1684</v>
      </c>
      <c r="R32" s="960"/>
      <c r="S32" s="684"/>
    </row>
    <row r="33" spans="1:19" ht="21.15" customHeight="1" x14ac:dyDescent="0.3">
      <c r="A33" s="65"/>
      <c r="B33" s="74"/>
      <c r="C33" s="74"/>
      <c r="D33" s="74"/>
      <c r="E33" s="74"/>
      <c r="F33" s="74"/>
      <c r="G33" s="74"/>
      <c r="H33" s="74"/>
      <c r="I33" s="74"/>
      <c r="J33" s="74"/>
      <c r="K33" s="74"/>
      <c r="L33" s="74"/>
      <c r="M33" s="74"/>
      <c r="N33" s="74"/>
      <c r="O33" s="74"/>
    </row>
    <row r="34" spans="1:19" ht="24.9" customHeight="1" x14ac:dyDescent="0.3">
      <c r="A34" s="65"/>
      <c r="B34" s="61" t="s">
        <v>169</v>
      </c>
      <c r="C34" s="61"/>
      <c r="D34" s="61"/>
      <c r="E34" s="61"/>
      <c r="F34" s="112"/>
      <c r="G34" s="112"/>
      <c r="H34" s="112"/>
      <c r="I34" s="112"/>
      <c r="J34" s="112"/>
      <c r="K34" s="112"/>
      <c r="L34" s="112"/>
      <c r="M34" s="61"/>
      <c r="N34" s="112"/>
      <c r="O34"/>
    </row>
    <row r="35" spans="1:19" ht="21.15" customHeight="1" x14ac:dyDescent="0.3">
      <c r="A35" s="65"/>
      <c r="B35" s="72"/>
      <c r="C35" s="945">
        <v>2020</v>
      </c>
      <c r="D35" s="945"/>
      <c r="E35" s="945"/>
      <c r="F35" s="945"/>
      <c r="G35" s="949">
        <v>2021</v>
      </c>
      <c r="H35" s="945"/>
      <c r="I35" s="945"/>
      <c r="J35" s="950"/>
      <c r="K35" s="945">
        <v>2022</v>
      </c>
      <c r="L35" s="945"/>
      <c r="M35" s="945"/>
      <c r="N35" s="952"/>
      <c r="O35" s="945">
        <v>2023</v>
      </c>
      <c r="P35" s="945"/>
      <c r="Q35" s="945"/>
      <c r="R35" s="957"/>
      <c r="S35" s="964" t="s">
        <v>23</v>
      </c>
    </row>
    <row r="36" spans="1:19" ht="38.1" customHeight="1" x14ac:dyDescent="0.3">
      <c r="A36" s="65"/>
      <c r="B36" s="78"/>
      <c r="C36" s="694" t="s">
        <v>122</v>
      </c>
      <c r="D36" s="694" t="s">
        <v>123</v>
      </c>
      <c r="E36" s="694" t="s">
        <v>52</v>
      </c>
      <c r="F36" s="695" t="s">
        <v>452</v>
      </c>
      <c r="G36" s="694" t="s">
        <v>122</v>
      </c>
      <c r="H36" s="694" t="s">
        <v>123</v>
      </c>
      <c r="I36" s="694" t="s">
        <v>52</v>
      </c>
      <c r="J36" s="695" t="s">
        <v>452</v>
      </c>
      <c r="K36" s="694" t="s">
        <v>122</v>
      </c>
      <c r="L36" s="694" t="s">
        <v>123</v>
      </c>
      <c r="M36" s="694" t="s">
        <v>52</v>
      </c>
      <c r="N36" s="695" t="s">
        <v>452</v>
      </c>
      <c r="O36" s="694" t="s">
        <v>122</v>
      </c>
      <c r="P36" s="694" t="s">
        <v>123</v>
      </c>
      <c r="Q36" s="694" t="s">
        <v>52</v>
      </c>
      <c r="R36" s="695" t="s">
        <v>452</v>
      </c>
      <c r="S36" s="964"/>
    </row>
    <row r="37" spans="1:19" ht="21.15" customHeight="1" x14ac:dyDescent="0.3">
      <c r="A37" s="65"/>
      <c r="B37" s="355" t="s">
        <v>162</v>
      </c>
      <c r="C37" s="697" t="s">
        <v>42</v>
      </c>
      <c r="D37" s="697" t="s">
        <v>42</v>
      </c>
      <c r="E37" s="697" t="s">
        <v>42</v>
      </c>
      <c r="F37" s="946" t="s">
        <v>42</v>
      </c>
      <c r="G37" s="697" t="s">
        <v>42</v>
      </c>
      <c r="H37" s="697" t="s">
        <v>42</v>
      </c>
      <c r="I37" s="697" t="s">
        <v>42</v>
      </c>
      <c r="J37" s="946" t="s">
        <v>42</v>
      </c>
      <c r="K37" s="683">
        <v>142</v>
      </c>
      <c r="L37" s="683">
        <v>210</v>
      </c>
      <c r="M37" s="195">
        <v>352</v>
      </c>
      <c r="N37" s="953" t="s">
        <v>42</v>
      </c>
      <c r="O37" s="683">
        <v>84</v>
      </c>
      <c r="P37" s="683">
        <v>164</v>
      </c>
      <c r="Q37" s="195">
        <v>248</v>
      </c>
      <c r="R37" s="961">
        <v>10.5</v>
      </c>
      <c r="S37" s="956" t="s">
        <v>163</v>
      </c>
    </row>
    <row r="38" spans="1:19" ht="21.15" customHeight="1" x14ac:dyDescent="0.3">
      <c r="A38" s="65"/>
      <c r="B38" s="263" t="s">
        <v>164</v>
      </c>
      <c r="C38" s="697" t="s">
        <v>42</v>
      </c>
      <c r="D38" s="697" t="s">
        <v>42</v>
      </c>
      <c r="E38" s="697" t="s">
        <v>42</v>
      </c>
      <c r="F38" s="947"/>
      <c r="G38" s="697" t="s">
        <v>42</v>
      </c>
      <c r="H38" s="697" t="s">
        <v>42</v>
      </c>
      <c r="I38" s="697" t="s">
        <v>42</v>
      </c>
      <c r="J38" s="947"/>
      <c r="K38" s="685">
        <v>95</v>
      </c>
      <c r="L38" s="685">
        <v>120</v>
      </c>
      <c r="M38" s="686">
        <v>215</v>
      </c>
      <c r="N38" s="954"/>
      <c r="O38" s="685">
        <v>50</v>
      </c>
      <c r="P38" s="685">
        <v>101</v>
      </c>
      <c r="Q38" s="686">
        <v>151</v>
      </c>
      <c r="R38" s="962"/>
      <c r="S38" s="956"/>
    </row>
    <row r="39" spans="1:19" ht="21.15" customHeight="1" x14ac:dyDescent="0.3">
      <c r="A39" s="65"/>
      <c r="B39" s="263" t="s">
        <v>165</v>
      </c>
      <c r="C39" s="697" t="s">
        <v>42</v>
      </c>
      <c r="D39" s="697" t="s">
        <v>42</v>
      </c>
      <c r="E39" s="697" t="s">
        <v>42</v>
      </c>
      <c r="F39" s="947"/>
      <c r="G39" s="697" t="s">
        <v>42</v>
      </c>
      <c r="H39" s="697" t="s">
        <v>42</v>
      </c>
      <c r="I39" s="697" t="s">
        <v>42</v>
      </c>
      <c r="J39" s="947"/>
      <c r="K39" s="685">
        <v>123</v>
      </c>
      <c r="L39" s="685">
        <v>173</v>
      </c>
      <c r="M39" s="686">
        <v>296</v>
      </c>
      <c r="N39" s="954"/>
      <c r="O39" s="685">
        <v>93</v>
      </c>
      <c r="P39" s="685">
        <v>119</v>
      </c>
      <c r="Q39" s="686">
        <v>212</v>
      </c>
      <c r="R39" s="962"/>
      <c r="S39" s="956"/>
    </row>
    <row r="40" spans="1:19" ht="21.15" customHeight="1" x14ac:dyDescent="0.3">
      <c r="A40" s="65"/>
      <c r="B40" s="263" t="s">
        <v>166</v>
      </c>
      <c r="C40" s="697" t="s">
        <v>42</v>
      </c>
      <c r="D40" s="697" t="s">
        <v>42</v>
      </c>
      <c r="E40" s="697" t="s">
        <v>42</v>
      </c>
      <c r="F40" s="947"/>
      <c r="G40" s="697" t="s">
        <v>42</v>
      </c>
      <c r="H40" s="697" t="s">
        <v>42</v>
      </c>
      <c r="I40" s="697" t="s">
        <v>42</v>
      </c>
      <c r="J40" s="947"/>
      <c r="K40" s="685">
        <v>29</v>
      </c>
      <c r="L40" s="685">
        <v>58</v>
      </c>
      <c r="M40" s="686">
        <v>87</v>
      </c>
      <c r="N40" s="954"/>
      <c r="O40" s="685">
        <v>30</v>
      </c>
      <c r="P40" s="685">
        <v>62</v>
      </c>
      <c r="Q40" s="686">
        <v>92</v>
      </c>
      <c r="R40" s="962"/>
      <c r="S40" s="956"/>
    </row>
    <row r="41" spans="1:19" ht="21.15" customHeight="1" x14ac:dyDescent="0.3">
      <c r="A41" s="65"/>
      <c r="B41" s="264" t="s">
        <v>52</v>
      </c>
      <c r="C41" s="697" t="s">
        <v>42</v>
      </c>
      <c r="D41" s="697" t="s">
        <v>42</v>
      </c>
      <c r="E41" s="697" t="s">
        <v>42</v>
      </c>
      <c r="F41" s="948"/>
      <c r="G41" s="697" t="s">
        <v>42</v>
      </c>
      <c r="H41" s="697" t="s">
        <v>42</v>
      </c>
      <c r="I41" s="697" t="s">
        <v>42</v>
      </c>
      <c r="J41" s="948"/>
      <c r="K41" s="687">
        <v>389</v>
      </c>
      <c r="L41" s="687">
        <v>561</v>
      </c>
      <c r="M41" s="687">
        <v>950</v>
      </c>
      <c r="N41" s="955"/>
      <c r="O41" s="687">
        <v>257</v>
      </c>
      <c r="P41" s="687">
        <v>446</v>
      </c>
      <c r="Q41" s="687">
        <v>703</v>
      </c>
      <c r="R41" s="963"/>
      <c r="S41" s="99"/>
    </row>
    <row r="42" spans="1:19" x14ac:dyDescent="0.3">
      <c r="C42" s="698" t="s">
        <v>42</v>
      </c>
      <c r="D42" s="698" t="s">
        <v>42</v>
      </c>
      <c r="E42" s="698" t="s">
        <v>42</v>
      </c>
      <c r="F42" s="699"/>
      <c r="G42" s="698" t="s">
        <v>42</v>
      </c>
      <c r="H42" s="698" t="s">
        <v>42</v>
      </c>
      <c r="I42" s="698" t="s">
        <v>42</v>
      </c>
      <c r="J42" s="699"/>
    </row>
    <row r="44" spans="1:19" x14ac:dyDescent="0.3">
      <c r="M44"/>
      <c r="N44"/>
      <c r="O44"/>
    </row>
    <row r="45" spans="1:19" x14ac:dyDescent="0.3">
      <c r="M45"/>
      <c r="N45"/>
      <c r="O45"/>
    </row>
  </sheetData>
  <mergeCells count="42">
    <mergeCell ref="C8:D8"/>
    <mergeCell ref="C17:F17"/>
    <mergeCell ref="N28:N32"/>
    <mergeCell ref="C26:F26"/>
    <mergeCell ref="G26:J26"/>
    <mergeCell ref="F28:F32"/>
    <mergeCell ref="J28:J32"/>
    <mergeCell ref="G8:H8"/>
    <mergeCell ref="F19:F23"/>
    <mergeCell ref="K17:N17"/>
    <mergeCell ref="K26:N26"/>
    <mergeCell ref="J19:J23"/>
    <mergeCell ref="G17:J17"/>
    <mergeCell ref="S8:S9"/>
    <mergeCell ref="S10:S13"/>
    <mergeCell ref="I8:J8"/>
    <mergeCell ref="K8:L8"/>
    <mergeCell ref="E8:F8"/>
    <mergeCell ref="S17:S18"/>
    <mergeCell ref="O17:R17"/>
    <mergeCell ref="H10:H14"/>
    <mergeCell ref="J10:J14"/>
    <mergeCell ref="F10:F14"/>
    <mergeCell ref="L10:L14"/>
    <mergeCell ref="O26:R26"/>
    <mergeCell ref="S26:S27"/>
    <mergeCell ref="N19:N23"/>
    <mergeCell ref="S19:S22"/>
    <mergeCell ref="R19:R23"/>
    <mergeCell ref="S28:S31"/>
    <mergeCell ref="O35:R35"/>
    <mergeCell ref="R28:R32"/>
    <mergeCell ref="R37:R41"/>
    <mergeCell ref="S35:S36"/>
    <mergeCell ref="S37:S40"/>
    <mergeCell ref="C35:F35"/>
    <mergeCell ref="F37:F41"/>
    <mergeCell ref="G35:J35"/>
    <mergeCell ref="D10:D14"/>
    <mergeCell ref="K35:N35"/>
    <mergeCell ref="J37:J41"/>
    <mergeCell ref="N37:N41"/>
  </mergeCells>
  <pageMargins left="0.7" right="0.7" top="0.75" bottom="0.75" header="0.3" footer="0.3"/>
  <pageSetup paperSize="9" orientation="portrait" r:id="rId1"/>
  <headerFooter scaleWithDoc="0"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026D0-8256-44E7-B1EA-1C45EE4DFFCB}">
  <dimension ref="B1:P65"/>
  <sheetViews>
    <sheetView showGridLines="0" topLeftCell="A40" zoomScale="76" zoomScaleNormal="76" workbookViewId="0">
      <selection activeCell="I66" sqref="A1:XFD1048576"/>
    </sheetView>
  </sheetViews>
  <sheetFormatPr defaultColWidth="9.109375" defaultRowHeight="11.4" x14ac:dyDescent="0.2"/>
  <cols>
    <col min="1" max="1" width="3.5546875" style="217" customWidth="1"/>
    <col min="2" max="2" width="14.44140625" style="217" customWidth="1"/>
    <col min="3" max="4" width="12.5546875" style="217" customWidth="1"/>
    <col min="5" max="5" width="21.44140625" style="217" customWidth="1"/>
    <col min="6" max="7" width="12.5546875" style="217" customWidth="1"/>
    <col min="8" max="8" width="22.5546875" style="217" customWidth="1"/>
    <col min="9" max="10" width="12.5546875" style="217" customWidth="1"/>
    <col min="11" max="11" width="22.5546875" style="217" customWidth="1"/>
    <col min="12" max="13" width="12.5546875" style="217" customWidth="1"/>
    <col min="14" max="14" width="24.109375" style="217" customWidth="1"/>
    <col min="15" max="15" width="11" style="217" customWidth="1"/>
    <col min="16" max="16" width="12.5546875" style="217" customWidth="1"/>
    <col min="17" max="17" width="9.109375" style="217" customWidth="1"/>
    <col min="18" max="18" width="11.5546875" style="217" customWidth="1"/>
    <col min="19" max="23" width="9.109375" style="217" customWidth="1"/>
    <col min="24" max="24" width="12" style="217" customWidth="1"/>
    <col min="25" max="27" width="9.109375" style="217" customWidth="1"/>
    <col min="28" max="16384" width="9.109375" style="217"/>
  </cols>
  <sheetData>
    <row r="1" spans="2:16" ht="15" customHeight="1" x14ac:dyDescent="0.2"/>
    <row r="2" spans="2:16" ht="15" customHeight="1" x14ac:dyDescent="0.2"/>
    <row r="3" spans="2:16" ht="15" customHeight="1" x14ac:dyDescent="0.2"/>
    <row r="4" spans="2:16" ht="15" customHeight="1" x14ac:dyDescent="0.2">
      <c r="N4" s="700"/>
      <c r="O4" s="700"/>
    </row>
    <row r="5" spans="2:16" ht="24.9" customHeight="1" thickBot="1" x14ac:dyDescent="0.25">
      <c r="B5" s="462" t="s">
        <v>428</v>
      </c>
      <c r="C5" s="398"/>
      <c r="D5" s="398"/>
      <c r="E5" s="398"/>
      <c r="F5" s="398"/>
      <c r="G5" s="398"/>
      <c r="H5" s="398"/>
      <c r="I5" s="398"/>
      <c r="J5" s="398"/>
      <c r="K5" s="398"/>
      <c r="L5" s="398"/>
      <c r="M5" s="398"/>
      <c r="N5" s="398"/>
      <c r="O5" s="398"/>
      <c r="P5" s="398"/>
    </row>
    <row r="6" spans="2:16" ht="15" customHeight="1" thickTop="1" x14ac:dyDescent="0.2">
      <c r="B6" s="319"/>
    </row>
    <row r="7" spans="2:16" ht="24.9" customHeight="1" x14ac:dyDescent="0.2">
      <c r="B7" s="267" t="s">
        <v>425</v>
      </c>
      <c r="C7" s="221"/>
      <c r="D7" s="221"/>
      <c r="E7" s="221"/>
      <c r="F7" s="221"/>
      <c r="G7" s="221"/>
      <c r="H7" s="221"/>
      <c r="I7" s="221"/>
      <c r="J7" s="221"/>
      <c r="K7" s="221"/>
      <c r="L7" s="221"/>
      <c r="M7" s="221"/>
      <c r="N7" s="221"/>
      <c r="O7" s="221"/>
      <c r="P7" s="221"/>
    </row>
    <row r="8" spans="2:16" ht="23.1" customHeight="1" x14ac:dyDescent="0.2">
      <c r="B8" s="701"/>
      <c r="C8" s="33">
        <v>2021</v>
      </c>
      <c r="D8" s="33"/>
      <c r="E8" s="32"/>
      <c r="F8" s="1016" t="s">
        <v>422</v>
      </c>
      <c r="G8" s="33">
        <v>2022</v>
      </c>
      <c r="H8" s="33"/>
      <c r="I8" s="32"/>
      <c r="J8" s="1016" t="s">
        <v>422</v>
      </c>
      <c r="K8" s="22">
        <v>2023</v>
      </c>
      <c r="L8" s="22"/>
      <c r="M8" s="21"/>
      <c r="N8" s="1016" t="s">
        <v>422</v>
      </c>
      <c r="O8" s="840"/>
      <c r="P8" s="920" t="s">
        <v>23</v>
      </c>
    </row>
    <row r="9" spans="2:16" ht="23.1" customHeight="1" x14ac:dyDescent="0.2">
      <c r="B9" s="701"/>
      <c r="C9" s="702" t="s">
        <v>123</v>
      </c>
      <c r="D9" s="702" t="s">
        <v>148</v>
      </c>
      <c r="E9" s="703" t="s">
        <v>52</v>
      </c>
      <c r="F9" s="1016"/>
      <c r="G9" s="702" t="s">
        <v>123</v>
      </c>
      <c r="H9" s="702" t="s">
        <v>122</v>
      </c>
      <c r="I9" s="703" t="s">
        <v>52</v>
      </c>
      <c r="J9" s="1016"/>
      <c r="K9" s="702" t="s">
        <v>123</v>
      </c>
      <c r="L9" s="702" t="s">
        <v>122</v>
      </c>
      <c r="M9" s="703" t="s">
        <v>52</v>
      </c>
      <c r="N9" s="1016"/>
      <c r="O9" s="840"/>
      <c r="P9" s="920"/>
    </row>
    <row r="10" spans="2:16" ht="38.1" customHeight="1" x14ac:dyDescent="0.2">
      <c r="B10" s="350" t="s">
        <v>170</v>
      </c>
      <c r="C10" s="242">
        <v>857</v>
      </c>
      <c r="D10" s="242">
        <v>525</v>
      </c>
      <c r="E10" s="242">
        <v>1382</v>
      </c>
      <c r="F10" s="1014">
        <v>0.39942196531791907</v>
      </c>
      <c r="G10" s="301">
        <v>773</v>
      </c>
      <c r="H10" s="301">
        <v>662</v>
      </c>
      <c r="I10" s="301">
        <v>1435</v>
      </c>
      <c r="J10" s="1014">
        <v>0.81812998859749142</v>
      </c>
      <c r="K10" s="301">
        <v>494</v>
      </c>
      <c r="L10" s="301">
        <v>306</v>
      </c>
      <c r="M10" s="301">
        <v>800</v>
      </c>
      <c r="N10" s="997">
        <v>0.21798365122615804</v>
      </c>
      <c r="O10" s="997"/>
      <c r="P10" s="1005" t="s">
        <v>171</v>
      </c>
    </row>
    <row r="11" spans="2:16" ht="38.1" customHeight="1" x14ac:dyDescent="0.2">
      <c r="B11" s="830" t="s">
        <v>420</v>
      </c>
      <c r="C11" s="248">
        <v>722</v>
      </c>
      <c r="D11" s="248">
        <v>568</v>
      </c>
      <c r="E11" s="248">
        <v>1290</v>
      </c>
      <c r="F11" s="1015"/>
      <c r="G11" s="202">
        <v>716</v>
      </c>
      <c r="H11" s="202">
        <v>557</v>
      </c>
      <c r="I11" s="202">
        <v>1273</v>
      </c>
      <c r="J11" s="1015"/>
      <c r="K11" s="202">
        <v>516</v>
      </c>
      <c r="L11" s="202">
        <v>420</v>
      </c>
      <c r="M11" s="202">
        <v>936</v>
      </c>
      <c r="N11" s="1013"/>
      <c r="O11" s="1013"/>
      <c r="P11" s="1005"/>
    </row>
    <row r="12" spans="2:16" ht="38.1" customHeight="1" x14ac:dyDescent="0.2">
      <c r="B12" s="709" t="s">
        <v>172</v>
      </c>
      <c r="C12" s="248">
        <v>3</v>
      </c>
      <c r="D12" s="248">
        <v>4</v>
      </c>
      <c r="E12" s="248">
        <v>7</v>
      </c>
      <c r="F12" s="1017">
        <v>3.8238828799300775E-4</v>
      </c>
      <c r="G12" s="202">
        <v>3</v>
      </c>
      <c r="H12" s="202">
        <v>8</v>
      </c>
      <c r="I12" s="202">
        <v>11</v>
      </c>
      <c r="J12" s="1017">
        <v>5.9050891131629804E-4</v>
      </c>
      <c r="K12" s="202">
        <v>6</v>
      </c>
      <c r="L12" s="202">
        <v>8</v>
      </c>
      <c r="M12" s="202">
        <v>14</v>
      </c>
      <c r="N12" s="997">
        <v>7.6128330614464378E-4</v>
      </c>
      <c r="O12" s="997"/>
      <c r="P12" s="1005"/>
    </row>
    <row r="13" spans="2:16" ht="38.1" customHeight="1" x14ac:dyDescent="0.2">
      <c r="B13" s="708" t="s">
        <v>421</v>
      </c>
      <c r="C13" s="300">
        <v>49</v>
      </c>
      <c r="D13" s="300">
        <v>22</v>
      </c>
      <c r="E13" s="300">
        <v>71</v>
      </c>
      <c r="F13" s="1014"/>
      <c r="G13" s="255">
        <v>39</v>
      </c>
      <c r="H13" s="255">
        <v>26</v>
      </c>
      <c r="I13" s="255">
        <v>65</v>
      </c>
      <c r="J13" s="1014"/>
      <c r="K13" s="255">
        <v>16</v>
      </c>
      <c r="L13" s="255">
        <v>26</v>
      </c>
      <c r="M13" s="255">
        <v>42</v>
      </c>
      <c r="N13" s="997"/>
      <c r="O13" s="997"/>
      <c r="P13" s="1006"/>
    </row>
    <row r="14" spans="2:16" ht="21.15" customHeight="1" x14ac:dyDescent="0.2">
      <c r="B14" s="710"/>
    </row>
    <row r="15" spans="2:16" ht="24.9" customHeight="1" x14ac:dyDescent="0.2">
      <c r="B15" s="267" t="s">
        <v>427</v>
      </c>
      <c r="C15" s="267"/>
      <c r="D15" s="221"/>
      <c r="E15" s="221"/>
      <c r="F15" s="221"/>
      <c r="G15" s="221"/>
      <c r="H15" s="221"/>
      <c r="I15" s="221"/>
      <c r="J15" s="221"/>
      <c r="K15" s="221"/>
      <c r="L15" s="221"/>
    </row>
    <row r="16" spans="2:16" ht="30.15" customHeight="1" x14ac:dyDescent="0.2">
      <c r="B16" s="420"/>
      <c r="C16" s="704" t="s">
        <v>173</v>
      </c>
      <c r="D16" s="22">
        <v>2020</v>
      </c>
      <c r="E16" s="22"/>
      <c r="F16" s="21"/>
      <c r="G16" s="993">
        <v>2021</v>
      </c>
      <c r="H16" s="22"/>
      <c r="I16" s="21"/>
      <c r="J16" s="22">
        <v>2022</v>
      </c>
      <c r="K16" s="22"/>
      <c r="L16" s="22"/>
      <c r="M16" s="22">
        <v>2023</v>
      </c>
      <c r="N16" s="22"/>
      <c r="O16" s="22"/>
      <c r="P16" s="325" t="s">
        <v>23</v>
      </c>
    </row>
    <row r="17" spans="2:16" ht="46.35" customHeight="1" x14ac:dyDescent="0.2">
      <c r="B17" s="399"/>
      <c r="C17" s="705"/>
      <c r="D17" s="713" t="s">
        <v>174</v>
      </c>
      <c r="E17" s="713" t="s">
        <v>423</v>
      </c>
      <c r="F17" s="714" t="s">
        <v>422</v>
      </c>
      <c r="G17" s="713" t="s">
        <v>174</v>
      </c>
      <c r="H17" s="713" t="s">
        <v>423</v>
      </c>
      <c r="I17" s="714" t="s">
        <v>422</v>
      </c>
      <c r="J17" s="713" t="s">
        <v>174</v>
      </c>
      <c r="K17" s="713" t="s">
        <v>423</v>
      </c>
      <c r="L17" s="713" t="s">
        <v>422</v>
      </c>
      <c r="M17" s="713" t="s">
        <v>174</v>
      </c>
      <c r="N17" s="713" t="s">
        <v>423</v>
      </c>
      <c r="O17" s="713" t="s">
        <v>422</v>
      </c>
      <c r="P17" s="1005" t="s">
        <v>171</v>
      </c>
    </row>
    <row r="18" spans="2:16" ht="21.15" customHeight="1" x14ac:dyDescent="0.2">
      <c r="B18" s="1001" t="s">
        <v>123</v>
      </c>
      <c r="C18" s="711" t="s">
        <v>135</v>
      </c>
      <c r="D18" s="301">
        <v>166</v>
      </c>
      <c r="E18" s="301">
        <v>188</v>
      </c>
      <c r="F18" s="1009" t="s">
        <v>42</v>
      </c>
      <c r="G18" s="301">
        <v>120</v>
      </c>
      <c r="H18" s="301">
        <v>140</v>
      </c>
      <c r="I18" s="998">
        <v>0.10073181231166595</v>
      </c>
      <c r="J18" s="301">
        <v>164</v>
      </c>
      <c r="K18" s="301">
        <v>140</v>
      </c>
      <c r="L18" s="998">
        <v>0.10352014821676703</v>
      </c>
      <c r="M18" s="301">
        <v>249</v>
      </c>
      <c r="N18" s="301">
        <v>209</v>
      </c>
      <c r="O18" s="994">
        <v>0.13783783783783785</v>
      </c>
      <c r="P18" s="1005"/>
    </row>
    <row r="19" spans="2:16" ht="21.15" customHeight="1" x14ac:dyDescent="0.2">
      <c r="B19" s="1002"/>
      <c r="C19" s="712" t="s">
        <v>136</v>
      </c>
      <c r="D19" s="202">
        <v>38</v>
      </c>
      <c r="E19" s="202">
        <v>71</v>
      </c>
      <c r="F19" s="1009"/>
      <c r="G19" s="202">
        <v>43</v>
      </c>
      <c r="H19" s="202">
        <v>76</v>
      </c>
      <c r="I19" s="998"/>
      <c r="J19" s="202">
        <v>63</v>
      </c>
      <c r="K19" s="202">
        <v>76</v>
      </c>
      <c r="L19" s="998"/>
      <c r="M19" s="202">
        <v>73</v>
      </c>
      <c r="N19" s="202">
        <v>75</v>
      </c>
      <c r="O19" s="994"/>
      <c r="P19" s="1005"/>
    </row>
    <row r="20" spans="2:16" ht="21.15" customHeight="1" x14ac:dyDescent="0.2">
      <c r="B20" s="1002"/>
      <c r="C20" s="712" t="s">
        <v>175</v>
      </c>
      <c r="D20" s="202">
        <v>7</v>
      </c>
      <c r="E20" s="202">
        <v>8</v>
      </c>
      <c r="F20" s="1009"/>
      <c r="G20" s="202">
        <v>2</v>
      </c>
      <c r="H20" s="202">
        <v>6</v>
      </c>
      <c r="I20" s="998"/>
      <c r="J20" s="202">
        <v>5</v>
      </c>
      <c r="K20" s="202">
        <v>6</v>
      </c>
      <c r="L20" s="998"/>
      <c r="M20" s="202">
        <v>3</v>
      </c>
      <c r="N20" s="202">
        <v>11</v>
      </c>
      <c r="O20" s="994"/>
      <c r="P20" s="1005"/>
    </row>
    <row r="21" spans="2:16" ht="21.15" customHeight="1" x14ac:dyDescent="0.2">
      <c r="B21" s="1003" t="s">
        <v>176</v>
      </c>
      <c r="C21" s="1004"/>
      <c r="D21" s="706">
        <v>211</v>
      </c>
      <c r="E21" s="706">
        <v>267</v>
      </c>
      <c r="F21" s="1009"/>
      <c r="G21" s="706">
        <v>165</v>
      </c>
      <c r="H21" s="706">
        <v>222</v>
      </c>
      <c r="I21" s="998"/>
      <c r="J21" s="706">
        <v>232</v>
      </c>
      <c r="K21" s="706">
        <v>222</v>
      </c>
      <c r="L21" s="998"/>
      <c r="M21" s="706">
        <v>325</v>
      </c>
      <c r="N21" s="706">
        <v>295</v>
      </c>
      <c r="O21" s="994"/>
      <c r="P21" s="1005"/>
    </row>
    <row r="22" spans="2:16" ht="21.15" customHeight="1" x14ac:dyDescent="0.2">
      <c r="B22" s="1001" t="s">
        <v>122</v>
      </c>
      <c r="C22" s="711" t="s">
        <v>135</v>
      </c>
      <c r="D22" s="301">
        <v>172</v>
      </c>
      <c r="E22" s="301">
        <v>187</v>
      </c>
      <c r="F22" s="1009"/>
      <c r="G22" s="301">
        <v>129</v>
      </c>
      <c r="H22" s="301">
        <v>164</v>
      </c>
      <c r="I22" s="998"/>
      <c r="J22" s="301">
        <v>143</v>
      </c>
      <c r="K22" s="301">
        <v>140</v>
      </c>
      <c r="L22" s="998"/>
      <c r="M22" s="301">
        <v>261</v>
      </c>
      <c r="N22" s="301">
        <v>220</v>
      </c>
      <c r="O22" s="994"/>
      <c r="P22" s="1005"/>
    </row>
    <row r="23" spans="2:16" ht="21.15" customHeight="1" x14ac:dyDescent="0.2">
      <c r="B23" s="1002"/>
      <c r="C23" s="712" t="s">
        <v>136</v>
      </c>
      <c r="D23" s="202">
        <v>46</v>
      </c>
      <c r="E23" s="202">
        <v>66</v>
      </c>
      <c r="F23" s="1009"/>
      <c r="G23" s="202">
        <v>36</v>
      </c>
      <c r="H23" s="202">
        <v>75</v>
      </c>
      <c r="I23" s="998"/>
      <c r="J23" s="202">
        <v>61</v>
      </c>
      <c r="K23" s="202">
        <v>77</v>
      </c>
      <c r="L23" s="998"/>
      <c r="M23" s="202">
        <v>56</v>
      </c>
      <c r="N23" s="202">
        <v>88</v>
      </c>
      <c r="O23" s="994"/>
      <c r="P23" s="1005"/>
    </row>
    <row r="24" spans="2:16" ht="21.15" customHeight="1" x14ac:dyDescent="0.2">
      <c r="B24" s="1002"/>
      <c r="C24" s="712" t="s">
        <v>175</v>
      </c>
      <c r="D24" s="202">
        <v>3</v>
      </c>
      <c r="E24" s="202">
        <v>4</v>
      </c>
      <c r="F24" s="1009"/>
      <c r="G24" s="202">
        <v>2</v>
      </c>
      <c r="H24" s="202">
        <v>7</v>
      </c>
      <c r="I24" s="998"/>
      <c r="J24" s="202">
        <v>7</v>
      </c>
      <c r="K24" s="202">
        <v>8</v>
      </c>
      <c r="L24" s="998"/>
      <c r="M24" s="202">
        <v>3</v>
      </c>
      <c r="N24" s="202">
        <v>9</v>
      </c>
      <c r="O24" s="994"/>
      <c r="P24" s="1005"/>
    </row>
    <row r="25" spans="2:16" ht="21.15" customHeight="1" x14ac:dyDescent="0.2">
      <c r="B25" s="1003" t="s">
        <v>177</v>
      </c>
      <c r="C25" s="1004"/>
      <c r="D25" s="706">
        <v>221</v>
      </c>
      <c r="E25" s="706">
        <v>257</v>
      </c>
      <c r="F25" s="1009"/>
      <c r="G25" s="706">
        <v>167</v>
      </c>
      <c r="H25" s="706">
        <v>246</v>
      </c>
      <c r="I25" s="998"/>
      <c r="J25" s="706">
        <v>211</v>
      </c>
      <c r="K25" s="706">
        <v>225</v>
      </c>
      <c r="L25" s="998"/>
      <c r="M25" s="706">
        <v>320</v>
      </c>
      <c r="N25" s="706">
        <v>317</v>
      </c>
      <c r="O25" s="994"/>
      <c r="P25" s="1005"/>
    </row>
    <row r="26" spans="2:16" ht="21.15" customHeight="1" x14ac:dyDescent="0.2">
      <c r="B26" s="1007" t="s">
        <v>135</v>
      </c>
      <c r="C26" s="1008"/>
      <c r="D26" s="301">
        <v>338</v>
      </c>
      <c r="E26" s="301">
        <v>375</v>
      </c>
      <c r="F26" s="1009"/>
      <c r="G26" s="301">
        <v>249</v>
      </c>
      <c r="H26" s="301">
        <v>304</v>
      </c>
      <c r="I26" s="998"/>
      <c r="J26" s="301">
        <v>307</v>
      </c>
      <c r="K26" s="301">
        <v>280</v>
      </c>
      <c r="L26" s="998"/>
      <c r="M26" s="301">
        <v>510</v>
      </c>
      <c r="N26" s="301">
        <v>429</v>
      </c>
      <c r="O26" s="994"/>
      <c r="P26" s="1005"/>
    </row>
    <row r="27" spans="2:16" ht="21.15" customHeight="1" x14ac:dyDescent="0.2">
      <c r="B27" s="999" t="s">
        <v>178</v>
      </c>
      <c r="C27" s="1000"/>
      <c r="D27" s="202">
        <v>84</v>
      </c>
      <c r="E27" s="202">
        <v>137</v>
      </c>
      <c r="F27" s="1009"/>
      <c r="G27" s="202">
        <v>79</v>
      </c>
      <c r="H27" s="202">
        <v>151</v>
      </c>
      <c r="I27" s="998"/>
      <c r="J27" s="202">
        <v>124</v>
      </c>
      <c r="K27" s="202">
        <v>153</v>
      </c>
      <c r="L27" s="998"/>
      <c r="M27" s="202">
        <v>129</v>
      </c>
      <c r="N27" s="202">
        <v>163</v>
      </c>
      <c r="O27" s="994"/>
      <c r="P27" s="1005"/>
    </row>
    <row r="28" spans="2:16" ht="21.15" customHeight="1" x14ac:dyDescent="0.2">
      <c r="B28" s="999" t="s">
        <v>179</v>
      </c>
      <c r="C28" s="1000"/>
      <c r="D28" s="202">
        <v>10</v>
      </c>
      <c r="E28" s="202">
        <v>12</v>
      </c>
      <c r="F28" s="1009"/>
      <c r="G28" s="202">
        <v>4</v>
      </c>
      <c r="H28" s="202">
        <v>13</v>
      </c>
      <c r="I28" s="998"/>
      <c r="J28" s="202">
        <v>12</v>
      </c>
      <c r="K28" s="202">
        <v>14</v>
      </c>
      <c r="L28" s="998"/>
      <c r="M28" s="202">
        <v>6</v>
      </c>
      <c r="N28" s="202">
        <v>20</v>
      </c>
      <c r="O28" s="994"/>
      <c r="P28" s="1005"/>
    </row>
    <row r="29" spans="2:16" ht="21.15" customHeight="1" x14ac:dyDescent="0.2">
      <c r="B29" s="991" t="s">
        <v>52</v>
      </c>
      <c r="C29" s="992"/>
      <c r="D29" s="255">
        <v>432</v>
      </c>
      <c r="E29" s="255">
        <v>524</v>
      </c>
      <c r="F29" s="1009"/>
      <c r="G29" s="255">
        <v>332</v>
      </c>
      <c r="H29" s="255">
        <v>468</v>
      </c>
      <c r="I29" s="998"/>
      <c r="J29" s="255">
        <v>443</v>
      </c>
      <c r="K29" s="255">
        <v>447</v>
      </c>
      <c r="L29" s="998"/>
      <c r="M29" s="255">
        <v>645</v>
      </c>
      <c r="N29" s="255">
        <v>612</v>
      </c>
      <c r="O29" s="994"/>
      <c r="P29" s="1006"/>
    </row>
    <row r="30" spans="2:16" ht="21.15" customHeight="1" x14ac:dyDescent="0.2"/>
    <row r="31" spans="2:16" ht="24.9" customHeight="1" x14ac:dyDescent="0.2">
      <c r="B31" s="267" t="s">
        <v>426</v>
      </c>
      <c r="C31" s="267"/>
      <c r="D31" s="267"/>
      <c r="E31" s="221"/>
      <c r="F31" s="221"/>
      <c r="G31" s="221"/>
      <c r="H31" s="221"/>
      <c r="I31" s="221"/>
      <c r="J31" s="221"/>
      <c r="K31" s="221"/>
      <c r="L31" s="221"/>
    </row>
    <row r="32" spans="2:16" ht="30.15" customHeight="1" x14ac:dyDescent="0.2">
      <c r="B32" s="420" t="s">
        <v>180</v>
      </c>
      <c r="C32" s="704" t="s">
        <v>173</v>
      </c>
      <c r="D32" s="22">
        <v>2020</v>
      </c>
      <c r="E32" s="22"/>
      <c r="F32" s="21"/>
      <c r="G32" s="993">
        <v>2021</v>
      </c>
      <c r="H32" s="22"/>
      <c r="I32" s="21"/>
      <c r="J32" s="22">
        <v>2022</v>
      </c>
      <c r="K32" s="22"/>
      <c r="L32" s="22"/>
      <c r="M32" s="22">
        <v>2023</v>
      </c>
      <c r="N32" s="22"/>
      <c r="O32" s="22"/>
      <c r="P32" s="325" t="s">
        <v>23</v>
      </c>
    </row>
    <row r="33" spans="2:16" ht="30.6" customHeight="1" x14ac:dyDescent="0.2">
      <c r="B33" s="399"/>
      <c r="C33" s="705"/>
      <c r="D33" s="713" t="s">
        <v>174</v>
      </c>
      <c r="E33" s="713" t="s">
        <v>423</v>
      </c>
      <c r="F33" s="714" t="s">
        <v>422</v>
      </c>
      <c r="G33" s="713" t="s">
        <v>174</v>
      </c>
      <c r="H33" s="713" t="s">
        <v>423</v>
      </c>
      <c r="I33" s="714" t="s">
        <v>422</v>
      </c>
      <c r="J33" s="713" t="s">
        <v>174</v>
      </c>
      <c r="K33" s="713" t="s">
        <v>423</v>
      </c>
      <c r="L33" s="713" t="s">
        <v>422</v>
      </c>
      <c r="M33" s="713" t="s">
        <v>174</v>
      </c>
      <c r="N33" s="713" t="s">
        <v>423</v>
      </c>
      <c r="O33" s="713" t="s">
        <v>422</v>
      </c>
      <c r="P33" s="1005" t="s">
        <v>171</v>
      </c>
    </row>
    <row r="34" spans="2:16" ht="21.15" customHeight="1" x14ac:dyDescent="0.2">
      <c r="B34" s="1001" t="s">
        <v>123</v>
      </c>
      <c r="C34" s="711" t="s">
        <v>135</v>
      </c>
      <c r="D34" s="683">
        <v>169</v>
      </c>
      <c r="E34" s="683">
        <v>214</v>
      </c>
      <c r="F34" s="995" t="s">
        <v>42</v>
      </c>
      <c r="G34" s="683">
        <v>196</v>
      </c>
      <c r="H34" s="683">
        <v>160</v>
      </c>
      <c r="I34" s="995">
        <v>4.5665212649945476E-2</v>
      </c>
      <c r="J34" s="683">
        <v>209</v>
      </c>
      <c r="K34" s="683">
        <v>134</v>
      </c>
      <c r="L34" s="996">
        <v>4.6370967741935484E-2</v>
      </c>
      <c r="M34" s="683">
        <v>216</v>
      </c>
      <c r="N34" s="683">
        <v>192</v>
      </c>
      <c r="O34" s="997">
        <v>7.8512396694214878E-2</v>
      </c>
      <c r="P34" s="1005"/>
    </row>
    <row r="35" spans="2:16" ht="21.15" customHeight="1" x14ac:dyDescent="0.2">
      <c r="B35" s="1002"/>
      <c r="C35" s="712" t="s">
        <v>136</v>
      </c>
      <c r="D35" s="685">
        <v>35</v>
      </c>
      <c r="E35" s="685">
        <v>87</v>
      </c>
      <c r="F35" s="995"/>
      <c r="G35" s="685">
        <v>25</v>
      </c>
      <c r="H35" s="685">
        <v>17</v>
      </c>
      <c r="I35" s="995"/>
      <c r="J35" s="685">
        <v>41</v>
      </c>
      <c r="K35" s="685">
        <v>14</v>
      </c>
      <c r="L35" s="996"/>
      <c r="M35" s="685">
        <v>47</v>
      </c>
      <c r="N35" s="685">
        <v>57</v>
      </c>
      <c r="O35" s="997"/>
      <c r="P35" s="1005"/>
    </row>
    <row r="36" spans="2:16" ht="21.15" customHeight="1" x14ac:dyDescent="0.2">
      <c r="B36" s="1002"/>
      <c r="C36" s="712" t="s">
        <v>175</v>
      </c>
      <c r="D36" s="685">
        <v>2</v>
      </c>
      <c r="E36" s="685">
        <v>23</v>
      </c>
      <c r="F36" s="995"/>
      <c r="G36" s="685">
        <v>3</v>
      </c>
      <c r="H36" s="685">
        <v>1</v>
      </c>
      <c r="I36" s="995"/>
      <c r="J36" s="685">
        <v>3</v>
      </c>
      <c r="K36" s="685">
        <v>0</v>
      </c>
      <c r="L36" s="996"/>
      <c r="M36" s="685">
        <v>6</v>
      </c>
      <c r="N36" s="685">
        <v>5</v>
      </c>
      <c r="O36" s="997"/>
      <c r="P36" s="1005"/>
    </row>
    <row r="37" spans="2:16" ht="21.15" customHeight="1" x14ac:dyDescent="0.2">
      <c r="B37" s="1003" t="s">
        <v>176</v>
      </c>
      <c r="C37" s="1004"/>
      <c r="D37" s="706">
        <v>206</v>
      </c>
      <c r="E37" s="706">
        <v>324</v>
      </c>
      <c r="F37" s="995"/>
      <c r="G37" s="706">
        <v>224</v>
      </c>
      <c r="H37" s="706">
        <v>178</v>
      </c>
      <c r="I37" s="995"/>
      <c r="J37" s="706">
        <v>253</v>
      </c>
      <c r="K37" s="706">
        <v>148</v>
      </c>
      <c r="L37" s="996"/>
      <c r="M37" s="706">
        <v>269</v>
      </c>
      <c r="N37" s="706">
        <v>254</v>
      </c>
      <c r="O37" s="997"/>
      <c r="P37" s="1005"/>
    </row>
    <row r="38" spans="2:16" ht="21.15" customHeight="1" x14ac:dyDescent="0.2">
      <c r="B38" s="1001" t="s">
        <v>122</v>
      </c>
      <c r="C38" s="711" t="s">
        <v>135</v>
      </c>
      <c r="D38" s="683">
        <v>158</v>
      </c>
      <c r="E38" s="683">
        <v>192</v>
      </c>
      <c r="F38" s="995"/>
      <c r="G38" s="683">
        <v>175</v>
      </c>
      <c r="H38" s="683">
        <v>141</v>
      </c>
      <c r="I38" s="995"/>
      <c r="J38" s="683">
        <v>235</v>
      </c>
      <c r="K38" s="683">
        <v>153</v>
      </c>
      <c r="L38" s="996"/>
      <c r="M38" s="683">
        <v>214</v>
      </c>
      <c r="N38" s="683">
        <v>197</v>
      </c>
      <c r="O38" s="997"/>
      <c r="P38" s="1005"/>
    </row>
    <row r="39" spans="2:16" ht="21.15" customHeight="1" x14ac:dyDescent="0.2">
      <c r="B39" s="1002"/>
      <c r="C39" s="712" t="s">
        <v>136</v>
      </c>
      <c r="D39" s="685">
        <v>12</v>
      </c>
      <c r="E39" s="685">
        <v>103</v>
      </c>
      <c r="F39" s="995"/>
      <c r="G39" s="685">
        <v>27</v>
      </c>
      <c r="H39" s="685">
        <v>16</v>
      </c>
      <c r="I39" s="995"/>
      <c r="J39" s="685">
        <v>46</v>
      </c>
      <c r="K39" s="685">
        <v>20</v>
      </c>
      <c r="L39" s="996"/>
      <c r="M39" s="685">
        <v>49</v>
      </c>
      <c r="N39" s="685">
        <v>76</v>
      </c>
      <c r="O39" s="997"/>
      <c r="P39" s="1005"/>
    </row>
    <row r="40" spans="2:16" ht="21.15" customHeight="1" x14ac:dyDescent="0.2">
      <c r="B40" s="1002"/>
      <c r="C40" s="712" t="s">
        <v>175</v>
      </c>
      <c r="D40" s="685">
        <v>2</v>
      </c>
      <c r="E40" s="685">
        <v>11</v>
      </c>
      <c r="F40" s="995"/>
      <c r="G40" s="685">
        <v>0</v>
      </c>
      <c r="H40" s="685">
        <v>0</v>
      </c>
      <c r="I40" s="995"/>
      <c r="J40" s="685">
        <v>6</v>
      </c>
      <c r="K40" s="685">
        <v>1</v>
      </c>
      <c r="L40" s="996"/>
      <c r="M40" s="685">
        <v>3</v>
      </c>
      <c r="N40" s="685">
        <v>5</v>
      </c>
      <c r="O40" s="997"/>
      <c r="P40" s="1005"/>
    </row>
    <row r="41" spans="2:16" ht="21.15" customHeight="1" x14ac:dyDescent="0.2">
      <c r="B41" s="1003" t="s">
        <v>177</v>
      </c>
      <c r="C41" s="1004"/>
      <c r="D41" s="706">
        <v>172</v>
      </c>
      <c r="E41" s="706">
        <v>306</v>
      </c>
      <c r="F41" s="995"/>
      <c r="G41" s="706">
        <v>202</v>
      </c>
      <c r="H41" s="706">
        <v>157</v>
      </c>
      <c r="I41" s="995"/>
      <c r="J41" s="706">
        <v>287</v>
      </c>
      <c r="K41" s="706">
        <v>174</v>
      </c>
      <c r="L41" s="996"/>
      <c r="M41" s="706">
        <v>266</v>
      </c>
      <c r="N41" s="706">
        <v>278</v>
      </c>
      <c r="O41" s="997"/>
      <c r="P41" s="1005"/>
    </row>
    <row r="42" spans="2:16" ht="21.15" customHeight="1" x14ac:dyDescent="0.2">
      <c r="B42" s="1007" t="s">
        <v>135</v>
      </c>
      <c r="C42" s="1008"/>
      <c r="D42" s="301">
        <v>327</v>
      </c>
      <c r="E42" s="301">
        <v>406</v>
      </c>
      <c r="F42" s="995"/>
      <c r="G42" s="301">
        <v>371</v>
      </c>
      <c r="H42" s="301">
        <v>301</v>
      </c>
      <c r="I42" s="995"/>
      <c r="J42" s="301">
        <v>444</v>
      </c>
      <c r="K42" s="301">
        <v>287</v>
      </c>
      <c r="L42" s="996"/>
      <c r="M42" s="301">
        <v>430</v>
      </c>
      <c r="N42" s="301">
        <v>389</v>
      </c>
      <c r="O42" s="997"/>
      <c r="P42" s="1005"/>
    </row>
    <row r="43" spans="2:16" ht="21.15" customHeight="1" x14ac:dyDescent="0.2">
      <c r="B43" s="999" t="s">
        <v>178</v>
      </c>
      <c r="C43" s="1000"/>
      <c r="D43" s="202">
        <v>47</v>
      </c>
      <c r="E43" s="202">
        <v>190</v>
      </c>
      <c r="F43" s="995"/>
      <c r="G43" s="202">
        <v>52</v>
      </c>
      <c r="H43" s="202">
        <v>33</v>
      </c>
      <c r="I43" s="995"/>
      <c r="J43" s="202">
        <v>87</v>
      </c>
      <c r="K43" s="202">
        <v>34</v>
      </c>
      <c r="L43" s="996"/>
      <c r="M43" s="202">
        <v>96</v>
      </c>
      <c r="N43" s="202">
        <v>133</v>
      </c>
      <c r="O43" s="997"/>
      <c r="P43" s="1005"/>
    </row>
    <row r="44" spans="2:16" ht="21.15" customHeight="1" x14ac:dyDescent="0.2">
      <c r="B44" s="999" t="s">
        <v>179</v>
      </c>
      <c r="C44" s="1000"/>
      <c r="D44" s="202">
        <v>4</v>
      </c>
      <c r="E44" s="202">
        <v>34</v>
      </c>
      <c r="F44" s="995"/>
      <c r="G44" s="202">
        <v>3</v>
      </c>
      <c r="H44" s="202">
        <v>1</v>
      </c>
      <c r="I44" s="995"/>
      <c r="J44" s="202">
        <v>9</v>
      </c>
      <c r="K44" s="202">
        <v>1</v>
      </c>
      <c r="L44" s="996"/>
      <c r="M44" s="202">
        <v>9</v>
      </c>
      <c r="N44" s="202">
        <v>10</v>
      </c>
      <c r="O44" s="997"/>
      <c r="P44" s="1005"/>
    </row>
    <row r="45" spans="2:16" ht="21.15" customHeight="1" x14ac:dyDescent="0.2">
      <c r="B45" s="991" t="s">
        <v>52</v>
      </c>
      <c r="C45" s="992"/>
      <c r="D45" s="255">
        <v>378</v>
      </c>
      <c r="E45" s="255">
        <v>630</v>
      </c>
      <c r="F45" s="995"/>
      <c r="G45" s="255">
        <v>426</v>
      </c>
      <c r="H45" s="255">
        <v>335</v>
      </c>
      <c r="I45" s="995"/>
      <c r="J45" s="255">
        <v>540</v>
      </c>
      <c r="K45" s="255">
        <v>322</v>
      </c>
      <c r="L45" s="996"/>
      <c r="M45" s="217">
        <v>535</v>
      </c>
      <c r="N45" s="217">
        <v>532</v>
      </c>
      <c r="O45" s="997"/>
      <c r="P45" s="1006"/>
    </row>
    <row r="46" spans="2:16" ht="21.15" customHeight="1" x14ac:dyDescent="0.2"/>
    <row r="47" spans="2:16" ht="24.9" customHeight="1" x14ac:dyDescent="0.2">
      <c r="B47" s="267" t="s">
        <v>424</v>
      </c>
      <c r="C47" s="267"/>
      <c r="D47" s="267"/>
      <c r="E47" s="221"/>
      <c r="F47" s="221"/>
      <c r="G47" s="221"/>
      <c r="H47" s="221"/>
      <c r="I47" s="221"/>
      <c r="J47" s="221"/>
      <c r="K47" s="221"/>
      <c r="L47" s="221"/>
    </row>
    <row r="48" spans="2:16" ht="30.15" customHeight="1" x14ac:dyDescent="0.2">
      <c r="B48" s="420"/>
      <c r="C48" s="704" t="s">
        <v>173</v>
      </c>
      <c r="D48" s="993">
        <v>2020</v>
      </c>
      <c r="E48" s="22"/>
      <c r="F48" s="21"/>
      <c r="G48" s="993">
        <v>2021</v>
      </c>
      <c r="H48" s="22"/>
      <c r="I48" s="21"/>
      <c r="J48" s="993">
        <v>2022</v>
      </c>
      <c r="K48" s="22"/>
      <c r="L48" s="21"/>
      <c r="M48" s="22">
        <v>2023</v>
      </c>
      <c r="N48" s="22"/>
      <c r="O48" s="22"/>
      <c r="P48" s="325" t="s">
        <v>23</v>
      </c>
    </row>
    <row r="49" spans="2:16" ht="38.4" customHeight="1" x14ac:dyDescent="0.2">
      <c r="B49" s="399"/>
      <c r="C49" s="705"/>
      <c r="D49" s="713" t="s">
        <v>174</v>
      </c>
      <c r="E49" s="713" t="s">
        <v>423</v>
      </c>
      <c r="F49" s="714" t="s">
        <v>422</v>
      </c>
      <c r="G49" s="713" t="s">
        <v>174</v>
      </c>
      <c r="H49" s="713" t="s">
        <v>423</v>
      </c>
      <c r="I49" s="714" t="s">
        <v>422</v>
      </c>
      <c r="J49" s="713" t="s">
        <v>174</v>
      </c>
      <c r="K49" s="713" t="s">
        <v>423</v>
      </c>
      <c r="L49" s="713" t="s">
        <v>422</v>
      </c>
      <c r="M49" s="713" t="s">
        <v>174</v>
      </c>
      <c r="N49" s="713" t="s">
        <v>423</v>
      </c>
      <c r="O49" s="713" t="s">
        <v>422</v>
      </c>
      <c r="P49" s="1005" t="s">
        <v>171</v>
      </c>
    </row>
    <row r="50" spans="2:16" ht="21.15" customHeight="1" x14ac:dyDescent="0.2">
      <c r="B50" s="1001" t="s">
        <v>123</v>
      </c>
      <c r="C50" s="711" t="s">
        <v>135</v>
      </c>
      <c r="D50" s="242">
        <v>116</v>
      </c>
      <c r="E50" s="242">
        <v>151</v>
      </c>
      <c r="F50" s="995" t="s">
        <v>42</v>
      </c>
      <c r="G50" s="242">
        <v>133</v>
      </c>
      <c r="H50" s="242">
        <v>173</v>
      </c>
      <c r="I50" s="995">
        <v>0.10731907894736842</v>
      </c>
      <c r="J50" s="683">
        <v>93</v>
      </c>
      <c r="K50" s="683">
        <v>129</v>
      </c>
      <c r="L50" s="995">
        <v>0.11878319652341864</v>
      </c>
      <c r="M50" s="683">
        <v>29</v>
      </c>
      <c r="N50" s="683">
        <v>41</v>
      </c>
      <c r="O50" s="1012">
        <v>6.654567453115548E-2</v>
      </c>
      <c r="P50" s="1005"/>
    </row>
    <row r="51" spans="2:16" ht="21.15" customHeight="1" x14ac:dyDescent="0.2">
      <c r="B51" s="1002"/>
      <c r="C51" s="712" t="s">
        <v>136</v>
      </c>
      <c r="D51" s="248">
        <v>34</v>
      </c>
      <c r="E51" s="248">
        <v>71</v>
      </c>
      <c r="F51" s="995"/>
      <c r="G51" s="248">
        <v>38</v>
      </c>
      <c r="H51" s="248">
        <v>101</v>
      </c>
      <c r="I51" s="995"/>
      <c r="J51" s="685">
        <v>32</v>
      </c>
      <c r="K51" s="685">
        <v>120</v>
      </c>
      <c r="L51" s="995"/>
      <c r="M51" s="685">
        <v>17</v>
      </c>
      <c r="N51" s="685">
        <v>63</v>
      </c>
      <c r="O51" s="1012"/>
      <c r="P51" s="1005"/>
    </row>
    <row r="52" spans="2:16" ht="21.15" customHeight="1" x14ac:dyDescent="0.2">
      <c r="B52" s="1002"/>
      <c r="C52" s="712" t="s">
        <v>175</v>
      </c>
      <c r="D52" s="248">
        <v>4</v>
      </c>
      <c r="E52" s="248">
        <v>10</v>
      </c>
      <c r="F52" s="995"/>
      <c r="G52" s="248">
        <v>5</v>
      </c>
      <c r="H52" s="248">
        <v>14</v>
      </c>
      <c r="I52" s="995"/>
      <c r="J52" s="685">
        <v>5</v>
      </c>
      <c r="K52" s="685">
        <v>15</v>
      </c>
      <c r="L52" s="995"/>
      <c r="M52" s="685">
        <v>5</v>
      </c>
      <c r="N52" s="685">
        <v>14</v>
      </c>
      <c r="O52" s="1012"/>
      <c r="P52" s="1005"/>
    </row>
    <row r="53" spans="2:16" ht="21.15" customHeight="1" x14ac:dyDescent="0.2">
      <c r="B53" s="1003" t="s">
        <v>176</v>
      </c>
      <c r="C53" s="1004"/>
      <c r="D53" s="707">
        <v>154</v>
      </c>
      <c r="E53" s="707">
        <v>232</v>
      </c>
      <c r="F53" s="995"/>
      <c r="G53" s="707">
        <v>176</v>
      </c>
      <c r="H53" s="707">
        <v>288</v>
      </c>
      <c r="I53" s="995"/>
      <c r="J53" s="706">
        <v>130</v>
      </c>
      <c r="K53" s="706">
        <v>264</v>
      </c>
      <c r="L53" s="995"/>
      <c r="M53" s="706">
        <v>51</v>
      </c>
      <c r="N53" s="706">
        <v>118</v>
      </c>
      <c r="O53" s="1012"/>
      <c r="P53" s="1005"/>
    </row>
    <row r="54" spans="2:16" ht="21.15" customHeight="1" x14ac:dyDescent="0.2">
      <c r="B54" s="1001" t="s">
        <v>122</v>
      </c>
      <c r="C54" s="711" t="s">
        <v>135</v>
      </c>
      <c r="D54" s="242">
        <v>145</v>
      </c>
      <c r="E54" s="242">
        <v>148</v>
      </c>
      <c r="F54" s="995"/>
      <c r="G54" s="242">
        <v>120</v>
      </c>
      <c r="H54" s="242">
        <v>171</v>
      </c>
      <c r="I54" s="995"/>
      <c r="J54" s="683">
        <v>66</v>
      </c>
      <c r="K54" s="683">
        <v>151</v>
      </c>
      <c r="L54" s="995"/>
      <c r="M54" s="683">
        <v>16</v>
      </c>
      <c r="N54" s="683">
        <v>28</v>
      </c>
      <c r="O54" s="1012"/>
      <c r="P54" s="1005"/>
    </row>
    <row r="55" spans="2:16" ht="21.15" customHeight="1" x14ac:dyDescent="0.2">
      <c r="B55" s="1002"/>
      <c r="C55" s="712" t="s">
        <v>136</v>
      </c>
      <c r="D55" s="248">
        <v>27</v>
      </c>
      <c r="E55" s="248">
        <v>44</v>
      </c>
      <c r="F55" s="995"/>
      <c r="G55" s="248">
        <v>35</v>
      </c>
      <c r="H55" s="248">
        <v>60</v>
      </c>
      <c r="I55" s="995"/>
      <c r="J55" s="685">
        <v>13</v>
      </c>
      <c r="K55" s="685">
        <v>73</v>
      </c>
      <c r="L55" s="995"/>
      <c r="M55" s="685">
        <v>13</v>
      </c>
      <c r="N55" s="685">
        <v>66</v>
      </c>
      <c r="O55" s="1012"/>
      <c r="P55" s="1005"/>
    </row>
    <row r="56" spans="2:16" ht="21.15" customHeight="1" x14ac:dyDescent="0.2">
      <c r="B56" s="1002"/>
      <c r="C56" s="712" t="s">
        <v>175</v>
      </c>
      <c r="D56" s="248">
        <v>0</v>
      </c>
      <c r="E56" s="248">
        <v>7</v>
      </c>
      <c r="F56" s="995"/>
      <c r="G56" s="248">
        <v>0</v>
      </c>
      <c r="H56" s="248">
        <v>3</v>
      </c>
      <c r="I56" s="995"/>
      <c r="J56" s="685">
        <v>0</v>
      </c>
      <c r="K56" s="685">
        <v>4</v>
      </c>
      <c r="L56" s="995"/>
      <c r="M56" s="685">
        <v>2</v>
      </c>
      <c r="N56" s="685">
        <v>8</v>
      </c>
      <c r="O56" s="1012"/>
      <c r="P56" s="1005"/>
    </row>
    <row r="57" spans="2:16" ht="21.15" customHeight="1" x14ac:dyDescent="0.2">
      <c r="B57" s="1003" t="s">
        <v>177</v>
      </c>
      <c r="C57" s="1004"/>
      <c r="D57" s="707">
        <v>172</v>
      </c>
      <c r="E57" s="707">
        <v>199</v>
      </c>
      <c r="F57" s="995"/>
      <c r="G57" s="707">
        <v>155</v>
      </c>
      <c r="H57" s="707">
        <v>234</v>
      </c>
      <c r="I57" s="995"/>
      <c r="J57" s="706">
        <v>79</v>
      </c>
      <c r="K57" s="706">
        <v>228</v>
      </c>
      <c r="L57" s="995"/>
      <c r="M57" s="706">
        <v>31</v>
      </c>
      <c r="N57" s="706">
        <v>102</v>
      </c>
      <c r="O57" s="1012"/>
      <c r="P57" s="1005"/>
    </row>
    <row r="58" spans="2:16" ht="21.15" customHeight="1" x14ac:dyDescent="0.2">
      <c r="B58" s="1010" t="s">
        <v>135</v>
      </c>
      <c r="C58" s="1011"/>
      <c r="D58" s="242">
        <v>261</v>
      </c>
      <c r="E58" s="242">
        <v>299</v>
      </c>
      <c r="F58" s="995"/>
      <c r="G58" s="242">
        <v>253</v>
      </c>
      <c r="H58" s="242">
        <v>344</v>
      </c>
      <c r="I58" s="995"/>
      <c r="J58" s="301">
        <v>159</v>
      </c>
      <c r="K58" s="301">
        <v>280</v>
      </c>
      <c r="L58" s="995"/>
      <c r="M58" s="301">
        <v>45</v>
      </c>
      <c r="N58" s="301">
        <v>69</v>
      </c>
      <c r="O58" s="1012"/>
      <c r="P58" s="1005"/>
    </row>
    <row r="59" spans="2:16" ht="21.15" customHeight="1" x14ac:dyDescent="0.2">
      <c r="B59" s="999" t="s">
        <v>178</v>
      </c>
      <c r="C59" s="1000"/>
      <c r="D59" s="248">
        <v>61</v>
      </c>
      <c r="E59" s="248">
        <v>115</v>
      </c>
      <c r="F59" s="995"/>
      <c r="G59" s="248">
        <v>73</v>
      </c>
      <c r="H59" s="248">
        <v>161</v>
      </c>
      <c r="I59" s="995"/>
      <c r="J59" s="202">
        <v>45</v>
      </c>
      <c r="K59" s="202">
        <v>193</v>
      </c>
      <c r="L59" s="995"/>
      <c r="M59" s="202">
        <v>30</v>
      </c>
      <c r="N59" s="202">
        <v>129</v>
      </c>
      <c r="O59" s="1012"/>
      <c r="P59" s="1005"/>
    </row>
    <row r="60" spans="2:16" ht="21.15" customHeight="1" x14ac:dyDescent="0.2">
      <c r="B60" s="999" t="s">
        <v>179</v>
      </c>
      <c r="C60" s="1000"/>
      <c r="D60" s="248">
        <v>4</v>
      </c>
      <c r="E60" s="248">
        <v>17</v>
      </c>
      <c r="F60" s="995"/>
      <c r="G60" s="248">
        <v>5</v>
      </c>
      <c r="H60" s="248">
        <v>17</v>
      </c>
      <c r="I60" s="995"/>
      <c r="J60" s="202">
        <v>5</v>
      </c>
      <c r="K60" s="202">
        <v>19</v>
      </c>
      <c r="L60" s="995"/>
      <c r="M60" s="202">
        <v>7</v>
      </c>
      <c r="N60" s="202">
        <v>22</v>
      </c>
      <c r="O60" s="1012"/>
      <c r="P60" s="1005"/>
    </row>
    <row r="61" spans="2:16" ht="21.15" customHeight="1" x14ac:dyDescent="0.2">
      <c r="B61" s="991" t="s">
        <v>52</v>
      </c>
      <c r="C61" s="992"/>
      <c r="D61" s="300">
        <v>326</v>
      </c>
      <c r="E61" s="300">
        <v>431</v>
      </c>
      <c r="F61" s="995"/>
      <c r="G61" s="300">
        <v>331</v>
      </c>
      <c r="H61" s="300">
        <v>522</v>
      </c>
      <c r="I61" s="995"/>
      <c r="J61" s="255">
        <v>209</v>
      </c>
      <c r="K61" s="255">
        <v>492</v>
      </c>
      <c r="L61" s="995"/>
      <c r="M61" s="255">
        <v>82</v>
      </c>
      <c r="N61" s="255">
        <v>220</v>
      </c>
      <c r="O61" s="1012"/>
      <c r="P61" s="1006"/>
    </row>
    <row r="62" spans="2:16" ht="21.15" customHeight="1" x14ac:dyDescent="0.2"/>
    <row r="64" spans="2:16" ht="14.4" customHeight="1" x14ac:dyDescent="0.2"/>
    <row r="65" spans="3:4" x14ac:dyDescent="0.2">
      <c r="C65" s="529"/>
      <c r="D65" s="529"/>
    </row>
  </sheetData>
  <mergeCells count="66">
    <mergeCell ref="P10:P13"/>
    <mergeCell ref="F8:F9"/>
    <mergeCell ref="P8:P9"/>
    <mergeCell ref="N8:N9"/>
    <mergeCell ref="K8:M8"/>
    <mergeCell ref="F12:F13"/>
    <mergeCell ref="F10:F11"/>
    <mergeCell ref="O50:O61"/>
    <mergeCell ref="I50:I61"/>
    <mergeCell ref="L50:L61"/>
    <mergeCell ref="O8:O9"/>
    <mergeCell ref="O10:O11"/>
    <mergeCell ref="O12:O13"/>
    <mergeCell ref="M32:O32"/>
    <mergeCell ref="M48:O48"/>
    <mergeCell ref="M16:O16"/>
    <mergeCell ref="N10:N11"/>
    <mergeCell ref="N12:N13"/>
    <mergeCell ref="J10:J11"/>
    <mergeCell ref="J8:J9"/>
    <mergeCell ref="J12:J13"/>
    <mergeCell ref="B61:C61"/>
    <mergeCell ref="B58:C58"/>
    <mergeCell ref="B59:C59"/>
    <mergeCell ref="B60:C60"/>
    <mergeCell ref="F50:F61"/>
    <mergeCell ref="B54:B56"/>
    <mergeCell ref="B57:C57"/>
    <mergeCell ref="P33:P45"/>
    <mergeCell ref="P17:P29"/>
    <mergeCell ref="B50:B52"/>
    <mergeCell ref="B53:C53"/>
    <mergeCell ref="D32:F32"/>
    <mergeCell ref="B34:B36"/>
    <mergeCell ref="D48:F48"/>
    <mergeCell ref="G48:I48"/>
    <mergeCell ref="B22:B24"/>
    <mergeCell ref="B25:C25"/>
    <mergeCell ref="B26:C26"/>
    <mergeCell ref="F18:F29"/>
    <mergeCell ref="I18:I29"/>
    <mergeCell ref="G32:I32"/>
    <mergeCell ref="B42:C42"/>
    <mergeCell ref="P49:P61"/>
    <mergeCell ref="D16:F16"/>
    <mergeCell ref="G16:I16"/>
    <mergeCell ref="J16:L16"/>
    <mergeCell ref="B37:C37"/>
    <mergeCell ref="J32:L32"/>
    <mergeCell ref="B27:C27"/>
    <mergeCell ref="B18:B20"/>
    <mergeCell ref="B21:C21"/>
    <mergeCell ref="B28:C28"/>
    <mergeCell ref="B29:C29"/>
    <mergeCell ref="B45:C45"/>
    <mergeCell ref="J48:L48"/>
    <mergeCell ref="O18:O29"/>
    <mergeCell ref="F34:F45"/>
    <mergeCell ref="I34:I45"/>
    <mergeCell ref="L34:L45"/>
    <mergeCell ref="O34:O45"/>
    <mergeCell ref="L18:L29"/>
    <mergeCell ref="B43:C43"/>
    <mergeCell ref="B44:C44"/>
    <mergeCell ref="B38:B40"/>
    <mergeCell ref="B41:C41"/>
  </mergeCells>
  <pageMargins left="0.7" right="0.7" top="0.75" bottom="0.75" header="0.3" footer="0.3"/>
  <pageSetup paperSize="9" orientation="portrait" r:id="rId1"/>
  <headerFooter scaleWithDoc="0"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7E306-BA77-4B17-AEF0-96F019020B7B}">
  <dimension ref="B1:AA18"/>
  <sheetViews>
    <sheetView showGridLines="0" topLeftCell="A24" workbookViewId="0">
      <selection activeCell="R24" sqref="R24"/>
    </sheetView>
  </sheetViews>
  <sheetFormatPr defaultColWidth="9.109375" defaultRowHeight="14.4" x14ac:dyDescent="0.3"/>
  <cols>
    <col min="1" max="1" width="3.5546875" customWidth="1"/>
    <col min="2" max="2" width="15.44140625" customWidth="1"/>
    <col min="3" max="24" width="10.5546875" customWidth="1"/>
    <col min="26" max="26" width="10.88671875" customWidth="1"/>
  </cols>
  <sheetData>
    <row r="1" spans="2:27" ht="15" customHeight="1" x14ac:dyDescent="0.3">
      <c r="B1" s="52"/>
      <c r="C1" s="52"/>
      <c r="D1" s="52"/>
      <c r="E1" s="52"/>
      <c r="F1" s="52"/>
      <c r="G1" s="52"/>
      <c r="H1" s="52"/>
      <c r="I1" s="52"/>
      <c r="J1" s="52"/>
      <c r="K1" s="52"/>
      <c r="L1" s="52"/>
      <c r="M1" s="52"/>
      <c r="N1" s="52"/>
      <c r="O1" s="52"/>
    </row>
    <row r="2" spans="2:27" ht="15" customHeight="1" x14ac:dyDescent="0.3">
      <c r="B2" s="52"/>
      <c r="C2" s="52"/>
      <c r="D2" s="52"/>
      <c r="E2" s="52"/>
      <c r="F2" s="52"/>
      <c r="G2" s="52"/>
      <c r="H2" s="52"/>
      <c r="I2" s="52"/>
      <c r="J2" s="52"/>
      <c r="K2" s="52"/>
      <c r="L2" s="52"/>
      <c r="M2" s="52"/>
      <c r="N2" s="52"/>
      <c r="O2" s="52"/>
    </row>
    <row r="3" spans="2:27" ht="15" customHeight="1" x14ac:dyDescent="0.3">
      <c r="B3" s="52"/>
      <c r="C3" s="52"/>
      <c r="D3" s="52"/>
      <c r="E3" s="52"/>
      <c r="F3" s="52"/>
      <c r="G3" s="52"/>
      <c r="H3" s="52"/>
      <c r="I3" s="52"/>
      <c r="J3" s="52"/>
      <c r="K3" s="52"/>
      <c r="L3" s="52"/>
      <c r="M3" s="52"/>
      <c r="N3" s="52"/>
      <c r="O3" s="52"/>
    </row>
    <row r="4" spans="2:27" ht="15" customHeight="1" x14ac:dyDescent="0.3">
      <c r="B4" s="52"/>
      <c r="C4" s="52"/>
      <c r="D4" s="52"/>
      <c r="E4" s="52"/>
      <c r="F4" s="52"/>
      <c r="G4" s="52"/>
      <c r="H4" s="52"/>
      <c r="I4" s="52"/>
      <c r="J4" s="52"/>
      <c r="K4" s="52"/>
      <c r="L4" s="52"/>
      <c r="M4" s="52"/>
      <c r="N4" s="52"/>
      <c r="O4" s="52"/>
      <c r="R4" s="38"/>
      <c r="S4" s="38"/>
      <c r="T4" s="38"/>
      <c r="U4" s="38"/>
    </row>
    <row r="5" spans="2:27" ht="24.9" customHeight="1" thickBot="1" x14ac:dyDescent="0.35">
      <c r="B5" s="160" t="s">
        <v>15</v>
      </c>
      <c r="C5" s="715"/>
      <c r="D5" s="162"/>
      <c r="E5" s="162"/>
      <c r="F5" s="162"/>
      <c r="G5" s="162"/>
      <c r="H5" s="162"/>
      <c r="I5" s="162"/>
      <c r="J5" s="162"/>
      <c r="K5" s="162"/>
      <c r="L5" s="162"/>
      <c r="M5" s="162"/>
      <c r="N5" s="162"/>
      <c r="O5" s="162"/>
      <c r="P5" s="162"/>
      <c r="Q5" s="162"/>
      <c r="R5" s="162"/>
      <c r="S5" s="162"/>
      <c r="T5" s="162"/>
      <c r="U5" s="162"/>
      <c r="V5" s="162"/>
      <c r="W5" s="162"/>
      <c r="X5" s="162"/>
      <c r="Y5" s="162"/>
      <c r="Z5" s="162"/>
      <c r="AA5" s="162"/>
    </row>
    <row r="6" spans="2:27" ht="15" customHeight="1" thickTop="1" x14ac:dyDescent="0.3">
      <c r="B6" s="288"/>
      <c r="C6" s="163"/>
      <c r="D6" s="163"/>
      <c r="E6" s="163"/>
      <c r="F6" s="163"/>
      <c r="G6" s="163"/>
      <c r="H6" s="163"/>
      <c r="I6" s="163"/>
      <c r="J6" s="163"/>
      <c r="K6" s="163"/>
      <c r="L6" s="163"/>
      <c r="M6" s="163"/>
      <c r="N6" s="163"/>
      <c r="O6" s="163"/>
      <c r="P6" s="163"/>
      <c r="Q6" s="163"/>
      <c r="R6" s="163"/>
      <c r="S6" s="163"/>
      <c r="T6" s="163"/>
      <c r="U6" s="163"/>
      <c r="V6" s="163"/>
      <c r="W6" s="163"/>
      <c r="X6" s="163"/>
      <c r="Y6" s="163"/>
      <c r="Z6" s="163"/>
      <c r="AA6" s="163"/>
    </row>
    <row r="7" spans="2:27" s="73" customFormat="1" ht="21.15" customHeight="1" x14ac:dyDescent="0.3">
      <c r="B7" s="837" t="s">
        <v>453</v>
      </c>
      <c r="C7" s="267"/>
      <c r="D7" s="267"/>
      <c r="E7" s="267"/>
      <c r="F7" s="192"/>
      <c r="G7" s="192"/>
      <c r="H7" s="192"/>
      <c r="I7" s="192"/>
      <c r="J7" s="192"/>
      <c r="K7" s="192"/>
      <c r="L7" s="192"/>
      <c r="M7" s="192"/>
      <c r="N7" s="192"/>
      <c r="O7" s="192"/>
      <c r="P7" s="192"/>
      <c r="Q7" s="192"/>
      <c r="R7" s="192"/>
      <c r="S7" s="192"/>
      <c r="T7" s="192"/>
      <c r="U7" s="192"/>
      <c r="V7" s="192"/>
      <c r="W7" s="192"/>
      <c r="X7" s="192"/>
      <c r="Y7" s="141"/>
      <c r="Z7" s="141"/>
      <c r="AA7" s="141"/>
    </row>
    <row r="8" spans="2:27" s="73" customFormat="1" ht="30.15" customHeight="1" x14ac:dyDescent="0.3">
      <c r="B8" s="168"/>
      <c r="C8" s="913" t="s">
        <v>38</v>
      </c>
      <c r="D8" s="913"/>
      <c r="E8" s="913"/>
      <c r="F8" s="913"/>
      <c r="G8" s="913"/>
      <c r="H8" s="913"/>
      <c r="I8" s="1026" t="s">
        <v>39</v>
      </c>
      <c r="J8" s="913"/>
      <c r="K8" s="913"/>
      <c r="L8" s="913"/>
      <c r="M8" s="913"/>
      <c r="N8" s="1024"/>
      <c r="O8" s="913" t="s">
        <v>40</v>
      </c>
      <c r="P8" s="913"/>
      <c r="Q8" s="913"/>
      <c r="R8" s="913"/>
      <c r="S8" s="913"/>
      <c r="T8" s="1024"/>
      <c r="U8" s="913" t="s">
        <v>41</v>
      </c>
      <c r="V8" s="913"/>
      <c r="W8" s="913"/>
      <c r="X8" s="913"/>
      <c r="Y8" s="913"/>
      <c r="Z8" s="1021"/>
      <c r="AA8" s="913" t="s">
        <v>23</v>
      </c>
    </row>
    <row r="9" spans="2:27" s="73" customFormat="1" ht="21.15" customHeight="1" x14ac:dyDescent="0.3">
      <c r="B9" s="289"/>
      <c r="C9" s="1019">
        <v>2021</v>
      </c>
      <c r="D9" s="1019"/>
      <c r="E9" s="1022">
        <v>2022</v>
      </c>
      <c r="F9" s="1025"/>
      <c r="G9" s="1022">
        <v>2023</v>
      </c>
      <c r="H9" s="1019"/>
      <c r="I9" s="1027">
        <v>2021</v>
      </c>
      <c r="J9" s="1025"/>
      <c r="K9" s="1022">
        <v>2022</v>
      </c>
      <c r="L9" s="1025"/>
      <c r="M9" s="1019">
        <v>2023</v>
      </c>
      <c r="N9" s="1023"/>
      <c r="O9" s="1019">
        <v>2021</v>
      </c>
      <c r="P9" s="1025"/>
      <c r="Q9" s="1019">
        <v>2022</v>
      </c>
      <c r="R9" s="1019"/>
      <c r="S9" s="1022">
        <v>2023</v>
      </c>
      <c r="T9" s="1023"/>
      <c r="U9" s="290">
        <v>2021</v>
      </c>
      <c r="V9" s="291"/>
      <c r="W9" s="1019">
        <v>2022</v>
      </c>
      <c r="X9" s="1025"/>
      <c r="Y9" s="1019">
        <v>2023</v>
      </c>
      <c r="Z9" s="1020"/>
      <c r="AA9" s="913"/>
    </row>
    <row r="10" spans="2:27" s="73" customFormat="1" ht="44.4" customHeight="1" x14ac:dyDescent="0.3">
      <c r="B10" s="292"/>
      <c r="C10" s="378" t="s">
        <v>383</v>
      </c>
      <c r="D10" s="293" t="s">
        <v>382</v>
      </c>
      <c r="E10" s="378" t="s">
        <v>383</v>
      </c>
      <c r="F10" s="293" t="s">
        <v>382</v>
      </c>
      <c r="G10" s="378" t="s">
        <v>383</v>
      </c>
      <c r="H10" s="294" t="s">
        <v>382</v>
      </c>
      <c r="I10" s="378" t="s">
        <v>383</v>
      </c>
      <c r="J10" s="293" t="s">
        <v>382</v>
      </c>
      <c r="K10" s="378" t="s">
        <v>383</v>
      </c>
      <c r="L10" s="293" t="s">
        <v>382</v>
      </c>
      <c r="M10" s="378" t="s">
        <v>383</v>
      </c>
      <c r="N10" s="294" t="s">
        <v>382</v>
      </c>
      <c r="O10" s="378" t="s">
        <v>383</v>
      </c>
      <c r="P10" s="293" t="s">
        <v>382</v>
      </c>
      <c r="Q10" s="378" t="s">
        <v>383</v>
      </c>
      <c r="R10" s="293" t="s">
        <v>382</v>
      </c>
      <c r="S10" s="378" t="s">
        <v>383</v>
      </c>
      <c r="T10" s="294" t="s">
        <v>382</v>
      </c>
      <c r="U10" s="378" t="s">
        <v>383</v>
      </c>
      <c r="V10" s="293" t="s">
        <v>382</v>
      </c>
      <c r="W10" s="378" t="s">
        <v>383</v>
      </c>
      <c r="X10" s="293" t="s">
        <v>382</v>
      </c>
      <c r="Y10" s="378" t="s">
        <v>383</v>
      </c>
      <c r="Z10" s="294" t="s">
        <v>382</v>
      </c>
      <c r="AA10" s="1018" t="s">
        <v>26</v>
      </c>
    </row>
    <row r="11" spans="2:27" s="73" customFormat="1" ht="21.15" customHeight="1" x14ac:dyDescent="0.3">
      <c r="B11" s="375" t="s">
        <v>25</v>
      </c>
      <c r="C11" s="379">
        <v>278</v>
      </c>
      <c r="D11" s="381">
        <v>5.003599712023038E-2</v>
      </c>
      <c r="E11" s="379">
        <v>282</v>
      </c>
      <c r="F11" s="381">
        <v>5.0267379679144387E-2</v>
      </c>
      <c r="G11" s="382">
        <v>255.304</v>
      </c>
      <c r="H11" s="383">
        <v>4.7E-2</v>
      </c>
      <c r="I11" s="379">
        <v>61</v>
      </c>
      <c r="J11" s="381">
        <v>1.0979121670266379E-2</v>
      </c>
      <c r="K11" s="379">
        <v>62</v>
      </c>
      <c r="L11" s="381">
        <v>1.1051693404634581E-2</v>
      </c>
      <c r="M11" s="382">
        <v>54.32</v>
      </c>
      <c r="N11" s="383">
        <v>0.01</v>
      </c>
      <c r="O11" s="379" t="s">
        <v>42</v>
      </c>
      <c r="P11" s="384" t="s">
        <v>42</v>
      </c>
      <c r="Q11" s="379" t="s">
        <v>42</v>
      </c>
      <c r="R11" s="384" t="s">
        <v>42</v>
      </c>
      <c r="S11" s="382">
        <v>81.48</v>
      </c>
      <c r="T11" s="385">
        <v>1.4999999999999999E-2</v>
      </c>
      <c r="U11" s="379">
        <v>241</v>
      </c>
      <c r="V11" s="381">
        <v>4.3376529877609794E-2</v>
      </c>
      <c r="W11" s="379">
        <v>282</v>
      </c>
      <c r="X11" s="381">
        <v>5.1999999999999998E-2</v>
      </c>
      <c r="Y11" s="382">
        <v>450.85600000000005</v>
      </c>
      <c r="Z11" s="391">
        <v>8.3000000000000004E-2</v>
      </c>
      <c r="AA11" s="1018"/>
    </row>
    <row r="12" spans="2:27" s="73" customFormat="1" ht="21.15" customHeight="1" x14ac:dyDescent="0.3">
      <c r="B12" s="146" t="s">
        <v>138</v>
      </c>
      <c r="C12" s="380" t="s">
        <v>42</v>
      </c>
      <c r="D12" s="386" t="s">
        <v>42</v>
      </c>
      <c r="E12" s="380">
        <v>28</v>
      </c>
      <c r="F12" s="386">
        <v>2.5000000000000001E-2</v>
      </c>
      <c r="G12" s="380">
        <v>20</v>
      </c>
      <c r="H12" s="383">
        <v>3.6818851251840942E-3</v>
      </c>
      <c r="I12" s="380" t="s">
        <v>42</v>
      </c>
      <c r="J12" s="387" t="s">
        <v>42</v>
      </c>
      <c r="K12" s="380" t="s">
        <v>42</v>
      </c>
      <c r="L12" s="387" t="s">
        <v>42</v>
      </c>
      <c r="M12" s="380">
        <v>19</v>
      </c>
      <c r="N12" s="383">
        <v>1.6E-2</v>
      </c>
      <c r="O12" s="380" t="s">
        <v>42</v>
      </c>
      <c r="P12" s="387" t="s">
        <v>42</v>
      </c>
      <c r="Q12" s="380" t="s">
        <v>42</v>
      </c>
      <c r="R12" s="387" t="s">
        <v>42</v>
      </c>
      <c r="S12" s="380">
        <v>8</v>
      </c>
      <c r="T12" s="385">
        <v>6.8999999999999999E-3</v>
      </c>
      <c r="U12" s="380">
        <v>85</v>
      </c>
      <c r="V12" s="386">
        <v>7.4999999999999997E-2</v>
      </c>
      <c r="W12" s="380">
        <v>97</v>
      </c>
      <c r="X12" s="388">
        <v>8.6995515695067263E-2</v>
      </c>
      <c r="Y12" s="380">
        <v>158</v>
      </c>
      <c r="Z12" s="392">
        <v>0.15</v>
      </c>
      <c r="AA12" s="1018"/>
    </row>
    <row r="13" spans="2:27" s="73" customFormat="1" ht="21.15" customHeight="1" x14ac:dyDescent="0.3">
      <c r="B13" s="146" t="s">
        <v>27</v>
      </c>
      <c r="C13" s="380" t="s">
        <v>42</v>
      </c>
      <c r="D13" s="387" t="s">
        <v>42</v>
      </c>
      <c r="E13" s="380" t="s">
        <v>42</v>
      </c>
      <c r="F13" s="387" t="s">
        <v>42</v>
      </c>
      <c r="G13" s="380">
        <v>68</v>
      </c>
      <c r="H13" s="383">
        <v>4.0332147093712932E-2</v>
      </c>
      <c r="I13" s="380" t="s">
        <v>42</v>
      </c>
      <c r="J13" s="387" t="s">
        <v>42</v>
      </c>
      <c r="K13" s="380" t="s">
        <v>42</v>
      </c>
      <c r="L13" s="387" t="s">
        <v>42</v>
      </c>
      <c r="M13" s="380">
        <v>21</v>
      </c>
      <c r="N13" s="389">
        <v>0.01</v>
      </c>
      <c r="O13" s="380" t="s">
        <v>42</v>
      </c>
      <c r="P13" s="387" t="s">
        <v>42</v>
      </c>
      <c r="Q13" s="380" t="s">
        <v>42</v>
      </c>
      <c r="R13" s="387" t="s">
        <v>42</v>
      </c>
      <c r="S13" s="380">
        <v>107</v>
      </c>
      <c r="T13" s="389">
        <v>0.06</v>
      </c>
      <c r="U13" s="380" t="s">
        <v>42</v>
      </c>
      <c r="V13" s="387" t="s">
        <v>42</v>
      </c>
      <c r="W13" s="380" t="s">
        <v>42</v>
      </c>
      <c r="X13" s="387" t="s">
        <v>42</v>
      </c>
      <c r="Y13" s="380">
        <v>41</v>
      </c>
      <c r="Z13" s="392">
        <v>0.02</v>
      </c>
      <c r="AA13" s="1018"/>
    </row>
    <row r="14" spans="2:27" s="73" customFormat="1" ht="21.15" customHeight="1" x14ac:dyDescent="0.3">
      <c r="B14" s="146" t="s">
        <v>368</v>
      </c>
      <c r="C14" s="380" t="s">
        <v>42</v>
      </c>
      <c r="D14" s="387" t="s">
        <v>42</v>
      </c>
      <c r="E14" s="380">
        <v>30</v>
      </c>
      <c r="F14" s="386">
        <v>3.2000000000000001E-2</v>
      </c>
      <c r="G14" s="380">
        <v>18</v>
      </c>
      <c r="H14" s="383">
        <v>2.5600000000000001E-2</v>
      </c>
      <c r="I14" s="390" t="s">
        <v>42</v>
      </c>
      <c r="J14" s="387" t="s">
        <v>42</v>
      </c>
      <c r="K14" s="380" t="s">
        <v>42</v>
      </c>
      <c r="L14" s="387" t="s">
        <v>42</v>
      </c>
      <c r="M14" s="380">
        <v>10</v>
      </c>
      <c r="N14" s="385">
        <v>1.4200000000000001E-2</v>
      </c>
      <c r="O14" s="380" t="s">
        <v>42</v>
      </c>
      <c r="P14" s="387" t="s">
        <v>42</v>
      </c>
      <c r="Q14" s="380" t="s">
        <v>42</v>
      </c>
      <c r="R14" s="387" t="s">
        <v>42</v>
      </c>
      <c r="S14" s="380">
        <v>10</v>
      </c>
      <c r="T14" s="385">
        <v>1.4200000000000001E-2</v>
      </c>
      <c r="U14" s="380" t="s">
        <v>42</v>
      </c>
      <c r="V14" s="387" t="s">
        <v>42</v>
      </c>
      <c r="W14" s="380" t="s">
        <v>42</v>
      </c>
      <c r="X14" s="387" t="s">
        <v>42</v>
      </c>
      <c r="Y14" s="380">
        <v>21</v>
      </c>
      <c r="Z14" s="392">
        <v>2.9989999999999999E-2</v>
      </c>
      <c r="AA14" s="1018"/>
    </row>
    <row r="15" spans="2:27" x14ac:dyDescent="0.3">
      <c r="B15" s="163"/>
      <c r="C15" s="163"/>
      <c r="D15" s="163"/>
      <c r="E15" s="163"/>
      <c r="F15" s="163"/>
      <c r="G15" s="163"/>
      <c r="H15" s="163"/>
      <c r="I15" s="163"/>
      <c r="J15" s="163"/>
      <c r="K15" s="163"/>
      <c r="L15" s="163"/>
      <c r="M15" s="163"/>
      <c r="N15" s="163"/>
      <c r="O15" s="163"/>
      <c r="P15" s="163"/>
      <c r="Q15" s="163"/>
      <c r="R15" s="295"/>
      <c r="S15" s="163"/>
      <c r="T15" s="296"/>
      <c r="U15" s="163"/>
      <c r="V15" s="163"/>
      <c r="W15" s="163"/>
      <c r="X15" s="163"/>
      <c r="Y15" s="163"/>
      <c r="Z15" s="163"/>
      <c r="AA15" s="163"/>
    </row>
    <row r="17" spans="4:5" x14ac:dyDescent="0.3">
      <c r="D17" s="103"/>
      <c r="E17" s="103"/>
    </row>
    <row r="18" spans="4:5" x14ac:dyDescent="0.3">
      <c r="D18" s="41"/>
      <c r="E18" s="41"/>
    </row>
  </sheetData>
  <mergeCells count="17">
    <mergeCell ref="G9:H9"/>
    <mergeCell ref="C8:H8"/>
    <mergeCell ref="M9:N9"/>
    <mergeCell ref="I8:N8"/>
    <mergeCell ref="Q9:R9"/>
    <mergeCell ref="C9:D9"/>
    <mergeCell ref="E9:F9"/>
    <mergeCell ref="I9:J9"/>
    <mergeCell ref="K9:L9"/>
    <mergeCell ref="O9:P9"/>
    <mergeCell ref="AA8:AA9"/>
    <mergeCell ref="AA10:AA14"/>
    <mergeCell ref="Y9:Z9"/>
    <mergeCell ref="U8:Z8"/>
    <mergeCell ref="S9:T9"/>
    <mergeCell ref="O8:T8"/>
    <mergeCell ref="W9:X9"/>
  </mergeCells>
  <pageMargins left="0.7" right="0.7" top="0.75" bottom="0.75" header="0.3" footer="0.3"/>
  <pageSetup paperSize="9" orientation="portrait" r:id="rId1"/>
  <headerFooter scaleWithDoc="0"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B5975-3E9E-4E67-9EF4-58045C732A2A}">
  <dimension ref="A1:S50"/>
  <sheetViews>
    <sheetView showGridLines="0" topLeftCell="A12" zoomScale="75" zoomScaleNormal="75" workbookViewId="0">
      <selection activeCell="E49" sqref="E49"/>
    </sheetView>
  </sheetViews>
  <sheetFormatPr defaultColWidth="9.109375" defaultRowHeight="14.4" x14ac:dyDescent="0.3"/>
  <cols>
    <col min="1" max="1" width="3.5546875" customWidth="1"/>
    <col min="2" max="2" width="28.109375" style="73" customWidth="1"/>
    <col min="3" max="3" width="18.88671875" style="73" customWidth="1"/>
    <col min="4" max="4" width="19.5546875" style="73" customWidth="1"/>
    <col min="5" max="6" width="10.5546875" style="73" customWidth="1"/>
    <col min="7" max="7" width="14.109375" style="73" customWidth="1"/>
    <col min="8" max="10" width="10.5546875" style="73" customWidth="1"/>
    <col min="11" max="11" width="13.5546875" style="73" customWidth="1"/>
    <col min="12" max="14" width="10.5546875" style="73" customWidth="1"/>
    <col min="15" max="15" width="12.5546875" style="73" customWidth="1"/>
    <col min="16" max="16" width="7.44140625" customWidth="1"/>
    <col min="17" max="17" width="11" customWidth="1"/>
  </cols>
  <sheetData>
    <row r="1" spans="1:19" ht="15" customHeight="1" x14ac:dyDescent="0.3">
      <c r="B1" s="52"/>
      <c r="C1" s="52"/>
      <c r="D1" s="52"/>
      <c r="E1" s="52"/>
      <c r="F1" s="52"/>
      <c r="G1" s="52"/>
      <c r="H1" s="52"/>
      <c r="I1" s="52"/>
      <c r="J1" s="52"/>
      <c r="K1" s="52"/>
      <c r="L1"/>
      <c r="M1"/>
      <c r="N1"/>
      <c r="O1"/>
    </row>
    <row r="2" spans="1:19" ht="15" customHeight="1" x14ac:dyDescent="0.3">
      <c r="B2" s="52"/>
      <c r="C2" s="52"/>
      <c r="D2" s="52"/>
      <c r="E2" s="52"/>
      <c r="F2" s="52"/>
      <c r="G2" s="52"/>
      <c r="H2" s="52"/>
      <c r="I2" s="52"/>
      <c r="J2" s="52"/>
      <c r="K2" s="52"/>
      <c r="L2"/>
      <c r="M2"/>
      <c r="N2"/>
      <c r="O2"/>
    </row>
    <row r="3" spans="1:19" ht="15" customHeight="1" x14ac:dyDescent="0.3">
      <c r="B3" s="52"/>
      <c r="C3" s="52"/>
      <c r="D3" s="52"/>
      <c r="E3" s="52"/>
      <c r="F3" s="52"/>
      <c r="G3" s="52"/>
      <c r="H3" s="52"/>
      <c r="I3" s="52"/>
      <c r="J3" s="52"/>
      <c r="K3" s="52"/>
      <c r="L3"/>
      <c r="M3"/>
      <c r="N3"/>
      <c r="O3"/>
    </row>
    <row r="4" spans="1:19" ht="15" customHeight="1" x14ac:dyDescent="0.3">
      <c r="B4" s="52"/>
      <c r="C4" s="52"/>
      <c r="D4" s="52"/>
      <c r="E4" s="52"/>
      <c r="F4" s="52"/>
      <c r="G4" s="52"/>
      <c r="H4" s="52"/>
      <c r="I4" s="52"/>
      <c r="J4" s="52"/>
      <c r="K4" s="52"/>
      <c r="L4"/>
      <c r="M4"/>
      <c r="N4" s="38"/>
      <c r="O4" s="38"/>
    </row>
    <row r="5" spans="1:19" ht="24.9" customHeight="1" thickBot="1" x14ac:dyDescent="0.35">
      <c r="B5" s="462" t="s">
        <v>17</v>
      </c>
      <c r="C5" s="398"/>
      <c r="D5" s="398"/>
      <c r="E5" s="398"/>
      <c r="F5" s="398"/>
      <c r="G5" s="398"/>
      <c r="H5" s="398"/>
      <c r="I5" s="398"/>
      <c r="J5" s="398"/>
      <c r="K5" s="398"/>
      <c r="L5" s="398"/>
      <c r="M5" s="398"/>
      <c r="N5" s="398"/>
      <c r="O5" s="398"/>
      <c r="P5" s="398"/>
      <c r="Q5" s="398"/>
      <c r="R5" s="398"/>
      <c r="S5" s="54"/>
    </row>
    <row r="6" spans="1:19" ht="15" customHeight="1" thickTop="1" x14ac:dyDescent="0.3">
      <c r="B6" s="319"/>
      <c r="C6" s="217"/>
      <c r="D6" s="217"/>
      <c r="E6" s="217"/>
      <c r="F6" s="217"/>
      <c r="G6" s="217"/>
      <c r="H6" s="217"/>
      <c r="I6" s="217"/>
      <c r="J6" s="217"/>
      <c r="K6" s="217"/>
      <c r="L6" s="217"/>
      <c r="M6" s="217"/>
      <c r="N6" s="217"/>
      <c r="O6" s="217"/>
      <c r="P6" s="217"/>
      <c r="Q6" s="217"/>
      <c r="R6" s="217"/>
    </row>
    <row r="7" spans="1:19" ht="24.9" customHeight="1" x14ac:dyDescent="0.3">
      <c r="B7" s="267" t="s">
        <v>181</v>
      </c>
      <c r="C7" s="267"/>
      <c r="D7" s="267"/>
      <c r="E7" s="267"/>
      <c r="F7" s="221"/>
      <c r="G7" s="221"/>
      <c r="H7" s="221"/>
      <c r="I7" s="221"/>
      <c r="J7" s="221"/>
      <c r="K7" s="221"/>
      <c r="L7" s="221"/>
      <c r="M7" s="221"/>
      <c r="N7" s="221"/>
      <c r="O7" s="221"/>
      <c r="P7" s="217"/>
      <c r="Q7" s="217"/>
      <c r="R7" s="217"/>
    </row>
    <row r="8" spans="1:19" ht="21.15" customHeight="1" x14ac:dyDescent="0.3">
      <c r="B8" s="193"/>
      <c r="C8" s="22">
        <v>2020</v>
      </c>
      <c r="D8" s="22"/>
      <c r="E8" s="22"/>
      <c r="F8" s="21"/>
      <c r="G8" s="993">
        <v>2021</v>
      </c>
      <c r="H8" s="22"/>
      <c r="I8" s="22"/>
      <c r="J8" s="21"/>
      <c r="K8" s="993">
        <v>2022</v>
      </c>
      <c r="L8" s="22"/>
      <c r="M8" s="22"/>
      <c r="N8" s="22"/>
      <c r="O8" s="971">
        <v>2023</v>
      </c>
      <c r="P8" s="22"/>
      <c r="Q8" s="22"/>
      <c r="R8" s="972"/>
      <c r="S8" s="56" t="s">
        <v>23</v>
      </c>
    </row>
    <row r="9" spans="1:19" ht="30.15" customHeight="1" x14ac:dyDescent="0.3">
      <c r="B9" s="235"/>
      <c r="C9" s="399" t="s">
        <v>25</v>
      </c>
      <c r="D9" s="399" t="s">
        <v>138</v>
      </c>
      <c r="E9" s="399" t="s">
        <v>27</v>
      </c>
      <c r="F9" s="839" t="s">
        <v>368</v>
      </c>
      <c r="G9" s="399" t="s">
        <v>25</v>
      </c>
      <c r="H9" s="399" t="s">
        <v>138</v>
      </c>
      <c r="I9" s="399" t="s">
        <v>27</v>
      </c>
      <c r="J9" s="839" t="s">
        <v>368</v>
      </c>
      <c r="K9" s="399" t="s">
        <v>25</v>
      </c>
      <c r="L9" s="399" t="s">
        <v>138</v>
      </c>
      <c r="M9" s="399" t="s">
        <v>27</v>
      </c>
      <c r="N9" s="839" t="s">
        <v>368</v>
      </c>
      <c r="O9" s="399" t="s">
        <v>25</v>
      </c>
      <c r="P9" s="399" t="s">
        <v>138</v>
      </c>
      <c r="Q9" s="399" t="s">
        <v>27</v>
      </c>
      <c r="R9" s="839" t="s">
        <v>368</v>
      </c>
      <c r="S9" s="56"/>
    </row>
    <row r="10" spans="1:19" ht="39.9" customHeight="1" x14ac:dyDescent="0.3">
      <c r="B10" s="400" t="s">
        <v>182</v>
      </c>
      <c r="C10" s="242" t="s">
        <v>42</v>
      </c>
      <c r="D10" s="401">
        <v>548</v>
      </c>
      <c r="E10" s="401">
        <v>27</v>
      </c>
      <c r="F10" s="402">
        <v>1074</v>
      </c>
      <c r="G10" s="403">
        <v>5556</v>
      </c>
      <c r="H10" s="403">
        <v>1123</v>
      </c>
      <c r="I10" s="401">
        <v>102</v>
      </c>
      <c r="J10" s="402">
        <v>693</v>
      </c>
      <c r="K10" s="401">
        <v>5610</v>
      </c>
      <c r="L10" s="197">
        <v>1115</v>
      </c>
      <c r="M10" s="401">
        <v>127</v>
      </c>
      <c r="N10" s="404">
        <v>950</v>
      </c>
      <c r="O10" s="328">
        <v>5454</v>
      </c>
      <c r="P10" s="197">
        <v>870</v>
      </c>
      <c r="Q10" s="401">
        <v>323</v>
      </c>
      <c r="R10" s="402">
        <v>885</v>
      </c>
      <c r="S10" s="1028" t="s">
        <v>183</v>
      </c>
    </row>
    <row r="11" spans="1:19" ht="39.75" customHeight="1" x14ac:dyDescent="0.3">
      <c r="B11" s="405" t="s">
        <v>184</v>
      </c>
      <c r="C11" s="300" t="s">
        <v>42</v>
      </c>
      <c r="D11" s="406">
        <v>4.05</v>
      </c>
      <c r="E11" s="407">
        <v>5.5</v>
      </c>
      <c r="F11" s="408">
        <v>13</v>
      </c>
      <c r="G11" s="718" t="s">
        <v>185</v>
      </c>
      <c r="H11" s="406">
        <v>6.9279437609841832</v>
      </c>
      <c r="I11" s="407">
        <v>7</v>
      </c>
      <c r="J11" s="408">
        <v>15</v>
      </c>
      <c r="K11" s="716" t="s">
        <v>186</v>
      </c>
      <c r="L11" s="406">
        <v>5.5013452914798204</v>
      </c>
      <c r="M11" s="407">
        <v>7</v>
      </c>
      <c r="N11" s="409">
        <v>20.100000000000001</v>
      </c>
      <c r="O11" s="717" t="s">
        <v>187</v>
      </c>
      <c r="P11" s="406">
        <v>10.4</v>
      </c>
      <c r="Q11" s="407">
        <v>8.9</v>
      </c>
      <c r="R11" s="408">
        <v>8</v>
      </c>
      <c r="S11" s="1028"/>
    </row>
    <row r="12" spans="1:19" ht="21.15" customHeight="1" x14ac:dyDescent="0.3">
      <c r="B12" s="410"/>
      <c r="C12" s="410"/>
      <c r="D12" s="410"/>
      <c r="E12" s="410"/>
      <c r="F12" s="410"/>
      <c r="G12" s="410"/>
      <c r="H12" s="410"/>
      <c r="I12" s="410"/>
      <c r="J12" s="410"/>
      <c r="K12" s="410"/>
      <c r="L12" s="410"/>
      <c r="M12" s="410"/>
      <c r="N12" s="410"/>
      <c r="O12" s="410"/>
      <c r="P12" s="217"/>
      <c r="Q12" s="217"/>
      <c r="R12" s="217"/>
    </row>
    <row r="13" spans="1:19" ht="24.9" customHeight="1" x14ac:dyDescent="0.3">
      <c r="A13" s="267"/>
      <c r="B13" s="267" t="s">
        <v>188</v>
      </c>
      <c r="C13" s="267"/>
      <c r="D13" s="221"/>
      <c r="E13" s="221"/>
      <c r="F13" s="221"/>
      <c r="G13" s="410"/>
      <c r="H13" s="410"/>
      <c r="I13" s="410"/>
      <c r="J13" s="410"/>
      <c r="K13" s="410"/>
      <c r="L13" s="410"/>
      <c r="M13" s="410"/>
      <c r="N13" s="410"/>
      <c r="O13" s="410"/>
      <c r="P13" s="217"/>
      <c r="Q13" s="217"/>
      <c r="R13" s="217"/>
    </row>
    <row r="14" spans="1:19" ht="30.15" customHeight="1" x14ac:dyDescent="0.3">
      <c r="B14" s="259" t="s">
        <v>189</v>
      </c>
      <c r="C14" s="33">
        <v>2021</v>
      </c>
      <c r="D14" s="33">
        <v>2022</v>
      </c>
      <c r="E14" s="258">
        <v>2023</v>
      </c>
      <c r="F14" s="258"/>
      <c r="G14" s="258"/>
      <c r="H14" s="258"/>
      <c r="I14" s="258"/>
      <c r="J14" s="258"/>
      <c r="K14" s="258"/>
      <c r="L14" s="258"/>
      <c r="M14" s="258"/>
      <c r="N14" s="258"/>
      <c r="O14" s="258"/>
      <c r="P14" s="258"/>
      <c r="Q14" s="258"/>
      <c r="R14" s="258"/>
      <c r="S14" s="84" t="s">
        <v>23</v>
      </c>
    </row>
    <row r="15" spans="1:19" ht="68.400000000000006" x14ac:dyDescent="0.3">
      <c r="B15" s="411" t="s">
        <v>429</v>
      </c>
      <c r="C15" s="450" t="s">
        <v>430</v>
      </c>
      <c r="D15" s="450" t="s">
        <v>386</v>
      </c>
      <c r="E15" s="412">
        <v>0.94</v>
      </c>
      <c r="F15" s="410"/>
      <c r="G15" s="410"/>
      <c r="H15" s="410"/>
      <c r="I15" s="410"/>
      <c r="J15" s="410"/>
      <c r="K15" s="410"/>
      <c r="L15" s="410"/>
      <c r="M15" s="410"/>
      <c r="N15" s="410"/>
      <c r="O15" s="410"/>
      <c r="P15" s="217"/>
      <c r="Q15" s="217"/>
      <c r="R15" s="217"/>
      <c r="S15" s="120" t="s">
        <v>191</v>
      </c>
    </row>
    <row r="16" spans="1:19" ht="21.15" customHeight="1" x14ac:dyDescent="0.3">
      <c r="B16" s="410"/>
      <c r="C16" s="410"/>
      <c r="D16" s="410"/>
      <c r="E16" s="410"/>
      <c r="F16" s="410"/>
      <c r="G16" s="410"/>
      <c r="H16" s="410"/>
      <c r="I16" s="410"/>
      <c r="J16" s="410"/>
      <c r="K16" s="410"/>
      <c r="L16" s="410"/>
      <c r="M16" s="410"/>
      <c r="N16" s="410"/>
      <c r="O16" s="410"/>
      <c r="P16" s="217"/>
      <c r="Q16" s="217"/>
      <c r="R16" s="217"/>
      <c r="S16" s="120"/>
    </row>
    <row r="17" spans="2:19" ht="24.9" customHeight="1" x14ac:dyDescent="0.3">
      <c r="B17" s="267" t="s">
        <v>192</v>
      </c>
      <c r="C17" s="267"/>
      <c r="D17" s="267"/>
      <c r="E17" s="221"/>
      <c r="F17" s="410"/>
      <c r="G17" s="410"/>
      <c r="H17" s="410"/>
      <c r="I17" s="410"/>
      <c r="J17" s="410"/>
      <c r="K17" s="410"/>
      <c r="L17" s="410"/>
      <c r="M17" s="410"/>
      <c r="N17" s="410"/>
      <c r="O17" s="410"/>
      <c r="P17" s="217"/>
      <c r="Q17" s="217"/>
      <c r="R17" s="217"/>
    </row>
    <row r="18" spans="2:19" ht="21.15" customHeight="1" x14ac:dyDescent="0.3">
      <c r="B18" s="259" t="s">
        <v>193</v>
      </c>
      <c r="C18" s="31" t="s">
        <v>194</v>
      </c>
      <c r="D18" s="31" t="s">
        <v>195</v>
      </c>
      <c r="E18" s="31" t="s">
        <v>196</v>
      </c>
      <c r="F18" s="258"/>
      <c r="G18" s="258"/>
      <c r="H18" s="258"/>
      <c r="I18" s="258"/>
      <c r="J18" s="258"/>
      <c r="K18" s="258"/>
      <c r="L18" s="258"/>
      <c r="M18" s="258"/>
      <c r="N18" s="258"/>
      <c r="O18" s="258"/>
      <c r="P18" s="258"/>
      <c r="Q18" s="258"/>
      <c r="R18" s="258"/>
      <c r="S18" s="83"/>
    </row>
    <row r="19" spans="2:19" ht="21.15" customHeight="1" x14ac:dyDescent="0.3">
      <c r="B19" s="451" t="s">
        <v>197</v>
      </c>
      <c r="C19" s="453" t="s">
        <v>198</v>
      </c>
      <c r="D19" s="455">
        <v>91</v>
      </c>
      <c r="E19" s="455">
        <v>91</v>
      </c>
      <c r="F19" s="413"/>
      <c r="G19" s="413"/>
      <c r="H19" s="413"/>
      <c r="I19" s="413"/>
      <c r="J19" s="413"/>
      <c r="K19" s="413"/>
      <c r="L19" s="413"/>
      <c r="M19" s="413"/>
      <c r="N19" s="413"/>
      <c r="O19" s="413"/>
      <c r="P19" s="413"/>
      <c r="Q19" s="413"/>
      <c r="R19" s="413"/>
      <c r="S19" s="107"/>
    </row>
    <row r="20" spans="2:19" ht="21.15" customHeight="1" x14ac:dyDescent="0.3">
      <c r="B20" s="452" t="s">
        <v>199</v>
      </c>
      <c r="C20" s="454" t="s">
        <v>200</v>
      </c>
      <c r="D20" s="456">
        <v>773</v>
      </c>
      <c r="E20" s="456">
        <v>386</v>
      </c>
      <c r="F20" s="414"/>
      <c r="G20" s="414"/>
      <c r="H20" s="414"/>
      <c r="I20" s="414"/>
      <c r="J20" s="414"/>
      <c r="K20" s="414"/>
      <c r="L20" s="414"/>
      <c r="M20" s="414"/>
      <c r="N20" s="414"/>
      <c r="O20" s="414"/>
      <c r="P20" s="414"/>
      <c r="Q20" s="414"/>
      <c r="R20" s="414"/>
      <c r="S20" s="108"/>
    </row>
    <row r="21" spans="2:19" ht="21.15" customHeight="1" x14ac:dyDescent="0.3">
      <c r="B21" s="452" t="s">
        <v>201</v>
      </c>
      <c r="C21" s="454" t="s">
        <v>198</v>
      </c>
      <c r="D21" s="456">
        <v>43</v>
      </c>
      <c r="E21" s="456">
        <v>86</v>
      </c>
      <c r="F21" s="414"/>
      <c r="G21" s="414"/>
      <c r="H21" s="414"/>
      <c r="I21" s="414"/>
      <c r="J21" s="414"/>
      <c r="K21" s="414"/>
      <c r="L21" s="414"/>
      <c r="M21" s="414"/>
      <c r="N21" s="414"/>
      <c r="O21" s="414"/>
      <c r="P21" s="414"/>
      <c r="Q21" s="414"/>
      <c r="R21" s="414"/>
      <c r="S21" s="108"/>
    </row>
    <row r="22" spans="2:19" ht="21.15" customHeight="1" x14ac:dyDescent="0.3">
      <c r="B22" s="452" t="s">
        <v>202</v>
      </c>
      <c r="C22" s="454" t="s">
        <v>200</v>
      </c>
      <c r="D22" s="457">
        <v>4745</v>
      </c>
      <c r="E22" s="457">
        <v>237</v>
      </c>
      <c r="F22" s="415"/>
      <c r="G22" s="415"/>
      <c r="H22" s="415"/>
      <c r="I22" s="415"/>
      <c r="J22" s="415"/>
      <c r="K22" s="415"/>
      <c r="L22" s="415"/>
      <c r="M22" s="415"/>
      <c r="N22" s="415"/>
      <c r="O22" s="415"/>
      <c r="P22" s="415"/>
      <c r="Q22" s="415"/>
      <c r="R22" s="415"/>
      <c r="S22" s="109"/>
    </row>
    <row r="23" spans="2:19" ht="21.15" customHeight="1" x14ac:dyDescent="0.3">
      <c r="B23" s="1031" t="s">
        <v>203</v>
      </c>
      <c r="C23" s="1031"/>
      <c r="D23" s="1031"/>
      <c r="E23" s="458">
        <v>800</v>
      </c>
      <c r="F23" s="416"/>
      <c r="G23" s="416"/>
      <c r="H23" s="416"/>
      <c r="I23" s="416"/>
      <c r="J23" s="416"/>
      <c r="K23" s="416"/>
      <c r="L23" s="416"/>
      <c r="M23" s="416"/>
      <c r="N23" s="416"/>
      <c r="O23" s="416"/>
      <c r="P23" s="416"/>
      <c r="Q23" s="416"/>
      <c r="R23" s="416"/>
      <c r="S23" s="110"/>
    </row>
    <row r="24" spans="2:19" ht="21.15" customHeight="1" x14ac:dyDescent="0.3">
      <c r="B24" s="417"/>
      <c r="C24" s="417"/>
      <c r="D24" s="417"/>
      <c r="E24" s="418"/>
      <c r="F24" s="410"/>
      <c r="G24" s="410"/>
      <c r="H24" s="410"/>
      <c r="I24" s="410"/>
      <c r="J24" s="410"/>
      <c r="K24" s="410"/>
      <c r="L24" s="410"/>
      <c r="M24" s="410"/>
      <c r="N24" s="410"/>
      <c r="O24" s="410"/>
      <c r="P24" s="217"/>
      <c r="Q24" s="217"/>
      <c r="R24" s="217"/>
    </row>
    <row r="25" spans="2:19" ht="24.9" customHeight="1" x14ac:dyDescent="0.3">
      <c r="B25" s="267" t="s">
        <v>204</v>
      </c>
      <c r="C25" s="267"/>
      <c r="D25" s="410"/>
      <c r="E25" s="410"/>
      <c r="F25" s="410"/>
      <c r="G25" s="410"/>
      <c r="H25" s="410"/>
      <c r="I25" s="410"/>
      <c r="J25" s="410"/>
      <c r="K25" s="410"/>
      <c r="L25" s="410"/>
      <c r="M25" s="410"/>
      <c r="N25" s="410"/>
      <c r="O25" s="410"/>
      <c r="P25" s="217"/>
      <c r="Q25" s="217"/>
      <c r="R25" s="217"/>
    </row>
    <row r="26" spans="2:19" ht="21.15" customHeight="1" x14ac:dyDescent="0.3">
      <c r="B26" s="193"/>
      <c r="C26" s="419"/>
      <c r="D26" s="22">
        <v>2020</v>
      </c>
      <c r="E26" s="21"/>
      <c r="F26" s="22">
        <v>2021</v>
      </c>
      <c r="G26" s="22"/>
      <c r="H26" s="993">
        <v>2022</v>
      </c>
      <c r="I26" s="990"/>
      <c r="J26" s="22">
        <v>2023</v>
      </c>
      <c r="K26" s="22"/>
      <c r="L26" s="22"/>
      <c r="M26" s="22"/>
      <c r="N26" s="22"/>
      <c r="O26" s="22"/>
      <c r="P26" s="420"/>
      <c r="Q26" s="420"/>
      <c r="R26" s="420"/>
      <c r="S26" s="1030" t="s">
        <v>23</v>
      </c>
    </row>
    <row r="27" spans="2:19" ht="21.15" customHeight="1" x14ac:dyDescent="0.3">
      <c r="B27" s="421"/>
      <c r="C27" s="422"/>
      <c r="D27" s="423" t="s">
        <v>123</v>
      </c>
      <c r="E27" s="424" t="s">
        <v>122</v>
      </c>
      <c r="F27" s="423" t="s">
        <v>123</v>
      </c>
      <c r="G27" s="424" t="s">
        <v>122</v>
      </c>
      <c r="H27" s="423" t="s">
        <v>123</v>
      </c>
      <c r="I27" s="425" t="s">
        <v>122</v>
      </c>
      <c r="J27" s="423" t="s">
        <v>123</v>
      </c>
      <c r="K27" s="423" t="s">
        <v>122</v>
      </c>
      <c r="L27" s="423"/>
      <c r="M27" s="423"/>
      <c r="N27" s="423"/>
      <c r="O27" s="423"/>
      <c r="P27" s="423"/>
      <c r="Q27" s="423"/>
      <c r="R27" s="423"/>
      <c r="S27" s="1030"/>
    </row>
    <row r="28" spans="2:19" ht="21.15" customHeight="1" x14ac:dyDescent="0.3">
      <c r="B28" s="1032" t="s">
        <v>190</v>
      </c>
      <c r="C28" s="459" t="s">
        <v>131</v>
      </c>
      <c r="D28" s="427">
        <v>0.59</v>
      </c>
      <c r="E28" s="428">
        <v>0.56999999999999995</v>
      </c>
      <c r="F28" s="427">
        <v>0.87</v>
      </c>
      <c r="G28" s="428">
        <v>0.85</v>
      </c>
      <c r="H28" s="427">
        <v>0.78</v>
      </c>
      <c r="I28" s="429">
        <v>0.74</v>
      </c>
      <c r="J28" s="430">
        <v>0.8314606741573034</v>
      </c>
      <c r="K28" s="430">
        <v>0.90410958904109584</v>
      </c>
      <c r="L28" s="430"/>
      <c r="M28" s="430"/>
      <c r="N28" s="430"/>
      <c r="O28" s="430"/>
      <c r="P28" s="430"/>
      <c r="Q28" s="430"/>
      <c r="R28" s="430"/>
      <c r="S28" s="1029" t="s">
        <v>191</v>
      </c>
    </row>
    <row r="29" spans="2:19" ht="21.15" customHeight="1" x14ac:dyDescent="0.3">
      <c r="B29" s="1033"/>
      <c r="C29" s="460" t="s">
        <v>132</v>
      </c>
      <c r="D29" s="432">
        <v>0.92</v>
      </c>
      <c r="E29" s="433">
        <v>0.79</v>
      </c>
      <c r="F29" s="432">
        <v>0.79</v>
      </c>
      <c r="G29" s="433">
        <v>0.77</v>
      </c>
      <c r="H29" s="432">
        <v>0.85</v>
      </c>
      <c r="I29" s="434">
        <v>0.79</v>
      </c>
      <c r="J29" s="430">
        <v>0.80106100795755963</v>
      </c>
      <c r="K29" s="430">
        <v>0.76897689768976896</v>
      </c>
      <c r="L29" s="430"/>
      <c r="M29" s="430"/>
      <c r="N29" s="430"/>
      <c r="O29" s="430"/>
      <c r="P29" s="430"/>
      <c r="Q29" s="430"/>
      <c r="R29" s="430"/>
      <c r="S29" s="1029"/>
    </row>
    <row r="30" spans="2:19" ht="21.15" customHeight="1" x14ac:dyDescent="0.3">
      <c r="B30" s="1033"/>
      <c r="C30" s="460" t="s">
        <v>385</v>
      </c>
      <c r="D30" s="432">
        <v>0.86</v>
      </c>
      <c r="E30" s="433">
        <v>0.75</v>
      </c>
      <c r="F30" s="432">
        <v>0.81</v>
      </c>
      <c r="G30" s="433">
        <v>0.78</v>
      </c>
      <c r="H30" s="432">
        <v>0.84</v>
      </c>
      <c r="I30" s="434">
        <v>0.78</v>
      </c>
      <c r="J30" s="430">
        <v>0.80686695278969955</v>
      </c>
      <c r="K30" s="430">
        <v>0.79521276595744683</v>
      </c>
      <c r="L30" s="430"/>
      <c r="M30" s="430"/>
      <c r="N30" s="430"/>
      <c r="O30" s="430"/>
      <c r="P30" s="430"/>
      <c r="Q30" s="430"/>
      <c r="R30" s="430"/>
      <c r="S30" s="1029"/>
    </row>
    <row r="31" spans="2:19" ht="21.15" customHeight="1" x14ac:dyDescent="0.3">
      <c r="B31" s="1033"/>
      <c r="C31" s="460" t="s">
        <v>206</v>
      </c>
      <c r="D31" s="432">
        <v>0.89</v>
      </c>
      <c r="E31" s="433">
        <v>0.72</v>
      </c>
      <c r="F31" s="432">
        <v>0.74</v>
      </c>
      <c r="G31" s="433">
        <v>0.69</v>
      </c>
      <c r="H31" s="432">
        <v>0.81</v>
      </c>
      <c r="I31" s="434">
        <v>0.72</v>
      </c>
      <c r="J31" s="430">
        <v>0.69620253164556967</v>
      </c>
      <c r="K31" s="430">
        <v>0.66883116883116878</v>
      </c>
      <c r="L31" s="430"/>
      <c r="M31" s="430"/>
      <c r="N31" s="430"/>
      <c r="O31" s="430"/>
      <c r="P31" s="430"/>
      <c r="Q31" s="430"/>
      <c r="R31" s="430"/>
      <c r="S31" s="1029"/>
    </row>
    <row r="32" spans="2:19" ht="21.15" customHeight="1" x14ac:dyDescent="0.3">
      <c r="B32" s="1034"/>
      <c r="C32" s="461" t="s">
        <v>384</v>
      </c>
      <c r="D32" s="435">
        <v>0.81</v>
      </c>
      <c r="E32" s="436">
        <v>0.8</v>
      </c>
      <c r="F32" s="435">
        <v>0.93</v>
      </c>
      <c r="G32" s="436">
        <v>0.9</v>
      </c>
      <c r="H32" s="435">
        <v>0.9</v>
      </c>
      <c r="I32" s="437">
        <v>0.88</v>
      </c>
      <c r="J32" s="430">
        <v>0.92139737991266379</v>
      </c>
      <c r="K32" s="430">
        <v>0.88288288288288286</v>
      </c>
      <c r="L32" s="430"/>
      <c r="M32" s="430"/>
      <c r="N32" s="430"/>
      <c r="O32" s="430"/>
      <c r="P32" s="430"/>
      <c r="Q32" s="430"/>
      <c r="R32" s="430"/>
      <c r="S32" s="1029"/>
    </row>
    <row r="33" spans="2:19" ht="21.15" customHeight="1" x14ac:dyDescent="0.3">
      <c r="B33" s="438"/>
      <c r="C33" s="439"/>
      <c r="D33" s="440"/>
      <c r="E33" s="440"/>
      <c r="F33" s="440"/>
      <c r="G33" s="440"/>
      <c r="H33" s="440"/>
      <c r="I33" s="440"/>
      <c r="J33" s="441"/>
      <c r="K33" s="410"/>
      <c r="L33" s="410"/>
      <c r="M33" s="410"/>
      <c r="N33" s="410"/>
      <c r="O33" s="410"/>
      <c r="P33" s="217"/>
      <c r="Q33" s="217"/>
      <c r="R33" s="217"/>
    </row>
    <row r="34" spans="2:19" ht="24.9" customHeight="1" x14ac:dyDescent="0.3">
      <c r="B34" s="267" t="s">
        <v>207</v>
      </c>
      <c r="C34" s="267"/>
      <c r="D34" s="267"/>
      <c r="E34" s="410"/>
      <c r="F34" s="410"/>
      <c r="G34" s="410"/>
      <c r="H34" s="410"/>
      <c r="I34" s="410"/>
      <c r="J34" s="410"/>
      <c r="K34" s="410"/>
      <c r="L34" s="410"/>
      <c r="M34" s="410"/>
      <c r="N34" s="410"/>
      <c r="O34" s="410"/>
      <c r="P34" s="217"/>
      <c r="Q34" s="217"/>
      <c r="R34" s="217"/>
    </row>
    <row r="35" spans="2:19" ht="21.15" customHeight="1" x14ac:dyDescent="0.3">
      <c r="B35" s="193"/>
      <c r="C35" s="419"/>
      <c r="D35" s="22">
        <v>2020</v>
      </c>
      <c r="E35" s="21"/>
      <c r="F35" s="993">
        <v>2021</v>
      </c>
      <c r="G35" s="21"/>
      <c r="H35" s="22">
        <v>2022</v>
      </c>
      <c r="I35" s="22"/>
      <c r="J35" s="993">
        <v>2023</v>
      </c>
      <c r="K35" s="22"/>
      <c r="L35" s="420"/>
      <c r="M35" s="420"/>
      <c r="N35" s="420"/>
      <c r="O35" s="420"/>
      <c r="P35" s="420"/>
      <c r="Q35" s="420"/>
      <c r="R35" s="420"/>
      <c r="S35" s="1030" t="s">
        <v>23</v>
      </c>
    </row>
    <row r="36" spans="2:19" ht="21.15" customHeight="1" x14ac:dyDescent="0.3">
      <c r="B36" s="421"/>
      <c r="C36" s="422"/>
      <c r="D36" s="423" t="s">
        <v>123</v>
      </c>
      <c r="E36" s="424" t="s">
        <v>122</v>
      </c>
      <c r="F36" s="423" t="s">
        <v>123</v>
      </c>
      <c r="G36" s="424" t="s">
        <v>122</v>
      </c>
      <c r="H36" s="423" t="s">
        <v>123</v>
      </c>
      <c r="I36" s="425" t="s">
        <v>122</v>
      </c>
      <c r="J36" s="423" t="s">
        <v>123</v>
      </c>
      <c r="K36" s="423" t="s">
        <v>122</v>
      </c>
      <c r="L36" s="423"/>
      <c r="M36" s="423"/>
      <c r="N36" s="423"/>
      <c r="O36" s="423"/>
      <c r="P36" s="423"/>
      <c r="Q36" s="423"/>
      <c r="R36" s="423"/>
      <c r="S36" s="1030"/>
    </row>
    <row r="37" spans="2:19" ht="21.15" customHeight="1" x14ac:dyDescent="0.3">
      <c r="B37" s="1032" t="s">
        <v>190</v>
      </c>
      <c r="C37" s="426" t="s">
        <v>131</v>
      </c>
      <c r="D37" s="442">
        <v>0.83</v>
      </c>
      <c r="E37" s="443">
        <v>0.8</v>
      </c>
      <c r="F37" s="442">
        <v>0.83</v>
      </c>
      <c r="G37" s="443">
        <v>0.91</v>
      </c>
      <c r="H37" s="442">
        <v>0.84</v>
      </c>
      <c r="I37" s="444">
        <v>0.82</v>
      </c>
      <c r="J37" s="430">
        <v>0.92</v>
      </c>
      <c r="K37" s="430">
        <v>0.92</v>
      </c>
      <c r="L37" s="430"/>
      <c r="M37" s="430"/>
      <c r="N37" s="430"/>
      <c r="O37" s="430"/>
      <c r="P37" s="430"/>
      <c r="Q37" s="430"/>
      <c r="R37" s="430"/>
      <c r="S37" s="1029" t="s">
        <v>191</v>
      </c>
    </row>
    <row r="38" spans="2:19" ht="21.15" customHeight="1" x14ac:dyDescent="0.3">
      <c r="B38" s="1033"/>
      <c r="C38" s="431" t="s">
        <v>132</v>
      </c>
      <c r="D38" s="445">
        <v>0.91</v>
      </c>
      <c r="E38" s="446">
        <v>0.95</v>
      </c>
      <c r="F38" s="445">
        <v>0.94</v>
      </c>
      <c r="G38" s="446">
        <v>0.91</v>
      </c>
      <c r="H38" s="445">
        <v>0.93</v>
      </c>
      <c r="I38" s="447">
        <v>0.84</v>
      </c>
      <c r="J38" s="430">
        <v>0.73</v>
      </c>
      <c r="K38" s="430">
        <v>0.74</v>
      </c>
      <c r="L38" s="430"/>
      <c r="M38" s="430"/>
      <c r="N38" s="430"/>
      <c r="O38" s="430"/>
      <c r="P38" s="430"/>
      <c r="Q38" s="430"/>
      <c r="R38" s="430"/>
      <c r="S38" s="1029"/>
    </row>
    <row r="39" spans="2:19" ht="21.15" customHeight="1" x14ac:dyDescent="0.3">
      <c r="B39" s="1033"/>
      <c r="C39" s="431" t="s">
        <v>205</v>
      </c>
      <c r="D39" s="432" t="s">
        <v>42</v>
      </c>
      <c r="E39" s="433" t="s">
        <v>42</v>
      </c>
      <c r="F39" s="432" t="s">
        <v>42</v>
      </c>
      <c r="G39" s="433" t="s">
        <v>42</v>
      </c>
      <c r="H39" s="432" t="s">
        <v>42</v>
      </c>
      <c r="I39" s="434" t="s">
        <v>42</v>
      </c>
      <c r="J39" s="430" t="s">
        <v>42</v>
      </c>
      <c r="K39" s="430" t="s">
        <v>42</v>
      </c>
      <c r="L39" s="430"/>
      <c r="M39" s="430"/>
      <c r="N39" s="430"/>
      <c r="O39" s="430"/>
      <c r="P39" s="430"/>
      <c r="Q39" s="430"/>
      <c r="R39" s="430"/>
      <c r="S39" s="1029"/>
    </row>
    <row r="40" spans="2:19" ht="21.15" customHeight="1" x14ac:dyDescent="0.3">
      <c r="B40" s="1033"/>
      <c r="C40" s="431" t="s">
        <v>206</v>
      </c>
      <c r="D40" s="432" t="s">
        <v>42</v>
      </c>
      <c r="E40" s="433" t="s">
        <v>42</v>
      </c>
      <c r="F40" s="432" t="s">
        <v>42</v>
      </c>
      <c r="G40" s="433" t="s">
        <v>42</v>
      </c>
      <c r="H40" s="432" t="s">
        <v>42</v>
      </c>
      <c r="I40" s="434" t="s">
        <v>42</v>
      </c>
      <c r="J40" s="430" t="s">
        <v>42</v>
      </c>
      <c r="K40" s="430" t="s">
        <v>42</v>
      </c>
      <c r="L40" s="430"/>
      <c r="M40" s="430"/>
      <c r="N40" s="430"/>
      <c r="O40" s="430"/>
      <c r="P40" s="430"/>
      <c r="Q40" s="430"/>
      <c r="R40" s="430"/>
      <c r="S40" s="1029"/>
    </row>
    <row r="41" spans="2:19" ht="21.15" customHeight="1" x14ac:dyDescent="0.3">
      <c r="B41" s="1034"/>
      <c r="C41" s="461" t="s">
        <v>384</v>
      </c>
      <c r="D41" s="435" t="s">
        <v>42</v>
      </c>
      <c r="E41" s="436" t="s">
        <v>42</v>
      </c>
      <c r="F41" s="435" t="s">
        <v>42</v>
      </c>
      <c r="G41" s="436" t="s">
        <v>42</v>
      </c>
      <c r="H41" s="435" t="s">
        <v>42</v>
      </c>
      <c r="I41" s="437" t="s">
        <v>42</v>
      </c>
      <c r="J41" s="430" t="s">
        <v>42</v>
      </c>
      <c r="K41" s="430" t="s">
        <v>42</v>
      </c>
      <c r="L41" s="430"/>
      <c r="M41" s="430"/>
      <c r="N41" s="430"/>
      <c r="O41" s="430"/>
      <c r="P41" s="430"/>
      <c r="Q41" s="430"/>
      <c r="R41" s="430"/>
      <c r="S41" s="1029"/>
    </row>
    <row r="42" spans="2:19" ht="21.15" customHeight="1" x14ac:dyDescent="0.3">
      <c r="B42" s="438"/>
      <c r="C42" s="439"/>
      <c r="D42" s="440"/>
      <c r="E42" s="440"/>
      <c r="F42" s="440"/>
      <c r="G42" s="440"/>
      <c r="H42" s="440"/>
      <c r="I42" s="440"/>
      <c r="J42" s="441"/>
      <c r="K42" s="410"/>
      <c r="L42" s="410"/>
      <c r="M42" s="410"/>
      <c r="N42" s="410"/>
      <c r="O42" s="410"/>
      <c r="P42" s="217"/>
      <c r="Q42" s="217"/>
      <c r="R42" s="217"/>
    </row>
    <row r="43" spans="2:19" ht="24.9" customHeight="1" x14ac:dyDescent="0.3">
      <c r="B43" s="267" t="s">
        <v>208</v>
      </c>
      <c r="C43" s="267"/>
      <c r="D43" s="267"/>
      <c r="E43" s="410"/>
      <c r="F43" s="410"/>
      <c r="G43" s="410"/>
      <c r="H43" s="410"/>
      <c r="I43" s="410"/>
      <c r="J43" s="410"/>
      <c r="K43" s="410"/>
      <c r="L43" s="410"/>
      <c r="M43" s="410"/>
      <c r="N43" s="410"/>
      <c r="O43" s="410"/>
      <c r="P43" s="217"/>
      <c r="Q43" s="217"/>
      <c r="R43" s="217"/>
    </row>
    <row r="44" spans="2:19" ht="21.15" customHeight="1" x14ac:dyDescent="0.3">
      <c r="B44" s="193"/>
      <c r="C44" s="419"/>
      <c r="D44" s="22">
        <v>2021</v>
      </c>
      <c r="E44" s="22"/>
      <c r="F44" s="993">
        <v>2022</v>
      </c>
      <c r="G44" s="22"/>
      <c r="H44" s="993">
        <v>2023</v>
      </c>
      <c r="I44" s="22"/>
      <c r="J44" s="420"/>
      <c r="K44" s="420"/>
      <c r="L44" s="420"/>
      <c r="M44" s="420"/>
      <c r="N44" s="420"/>
      <c r="O44" s="420"/>
      <c r="P44" s="420"/>
      <c r="Q44" s="420"/>
      <c r="R44" s="420"/>
      <c r="S44" s="1030" t="s">
        <v>23</v>
      </c>
    </row>
    <row r="45" spans="2:19" ht="21.15" customHeight="1" x14ac:dyDescent="0.3">
      <c r="B45" s="421"/>
      <c r="C45" s="422"/>
      <c r="D45" s="423" t="s">
        <v>123</v>
      </c>
      <c r="E45" s="424" t="s">
        <v>122</v>
      </c>
      <c r="F45" s="423" t="s">
        <v>123</v>
      </c>
      <c r="G45" s="424" t="s">
        <v>122</v>
      </c>
      <c r="H45" s="423" t="s">
        <v>123</v>
      </c>
      <c r="I45" s="423" t="s">
        <v>122</v>
      </c>
      <c r="J45" s="423"/>
      <c r="K45" s="423"/>
      <c r="L45" s="423"/>
      <c r="M45" s="423"/>
      <c r="N45" s="423"/>
      <c r="O45" s="423"/>
      <c r="P45" s="423"/>
      <c r="Q45" s="423"/>
      <c r="R45" s="423"/>
      <c r="S45" s="1030"/>
    </row>
    <row r="46" spans="2:19" ht="21.15" customHeight="1" x14ac:dyDescent="0.3">
      <c r="B46" s="1032" t="s">
        <v>190</v>
      </c>
      <c r="C46" s="426" t="s">
        <v>131</v>
      </c>
      <c r="D46" s="427">
        <v>0.59</v>
      </c>
      <c r="E46" s="428">
        <v>0.41</v>
      </c>
      <c r="F46" s="427">
        <v>0</v>
      </c>
      <c r="G46" s="428">
        <v>0</v>
      </c>
      <c r="H46" s="427">
        <v>0.51249999999999996</v>
      </c>
      <c r="I46" s="427">
        <v>0.48749999999999999</v>
      </c>
      <c r="J46" s="430"/>
      <c r="K46" s="430"/>
      <c r="L46" s="430"/>
      <c r="M46" s="430"/>
      <c r="N46" s="430"/>
      <c r="O46" s="430"/>
      <c r="P46" s="430"/>
      <c r="Q46" s="430"/>
      <c r="R46" s="430"/>
      <c r="S46" s="1029" t="s">
        <v>191</v>
      </c>
    </row>
    <row r="47" spans="2:19" ht="21.15" customHeight="1" x14ac:dyDescent="0.3">
      <c r="B47" s="1033"/>
      <c r="C47" s="431" t="s">
        <v>132</v>
      </c>
      <c r="D47" s="432">
        <v>0.6</v>
      </c>
      <c r="E47" s="433">
        <v>0.4</v>
      </c>
      <c r="F47" s="432">
        <v>0</v>
      </c>
      <c r="G47" s="428">
        <v>0</v>
      </c>
      <c r="H47" s="432">
        <v>0.62990196078431371</v>
      </c>
      <c r="I47" s="432">
        <v>0.37009803921568629</v>
      </c>
      <c r="J47" s="430"/>
      <c r="K47" s="430"/>
      <c r="L47" s="430"/>
      <c r="M47" s="430"/>
      <c r="N47" s="430"/>
      <c r="O47" s="430"/>
      <c r="P47" s="430"/>
      <c r="Q47" s="430"/>
      <c r="R47" s="430"/>
      <c r="S47" s="1029"/>
    </row>
    <row r="48" spans="2:19" ht="21.15" customHeight="1" x14ac:dyDescent="0.3">
      <c r="B48" s="1033"/>
      <c r="C48" s="431" t="s">
        <v>205</v>
      </c>
      <c r="D48" s="1035">
        <v>0.81</v>
      </c>
      <c r="E48" s="1036"/>
      <c r="F48" s="432">
        <v>0</v>
      </c>
      <c r="G48" s="428">
        <v>0</v>
      </c>
      <c r="H48" s="432">
        <v>0.61065573770491799</v>
      </c>
      <c r="I48" s="432">
        <v>0.38934426229508196</v>
      </c>
      <c r="J48" s="430"/>
      <c r="K48" s="430"/>
      <c r="L48" s="430"/>
      <c r="M48" s="430"/>
      <c r="N48" s="430"/>
      <c r="O48" s="430"/>
      <c r="P48" s="430"/>
      <c r="Q48" s="430"/>
      <c r="R48" s="430"/>
      <c r="S48" s="1029"/>
    </row>
    <row r="49" spans="2:19" ht="21.15" customHeight="1" x14ac:dyDescent="0.3">
      <c r="B49" s="1033"/>
      <c r="C49" s="431" t="s">
        <v>206</v>
      </c>
      <c r="D49" s="432">
        <v>0</v>
      </c>
      <c r="E49" s="433">
        <v>0</v>
      </c>
      <c r="F49" s="432">
        <v>0</v>
      </c>
      <c r="G49" s="428">
        <v>0</v>
      </c>
      <c r="H49" s="432">
        <v>0</v>
      </c>
      <c r="I49" s="432">
        <v>0</v>
      </c>
      <c r="J49" s="430"/>
      <c r="K49" s="430"/>
      <c r="L49" s="430"/>
      <c r="M49" s="430"/>
      <c r="N49" s="430"/>
      <c r="O49" s="430"/>
      <c r="P49" s="430"/>
      <c r="Q49" s="430"/>
      <c r="R49" s="430"/>
      <c r="S49" s="1029"/>
    </row>
    <row r="50" spans="2:19" ht="21.15" customHeight="1" x14ac:dyDescent="0.3">
      <c r="B50" s="1034"/>
      <c r="C50" s="461" t="s">
        <v>384</v>
      </c>
      <c r="D50" s="435">
        <v>0</v>
      </c>
      <c r="E50" s="436">
        <v>0</v>
      </c>
      <c r="F50" s="435">
        <v>0</v>
      </c>
      <c r="G50" s="436">
        <v>0</v>
      </c>
      <c r="H50" s="435">
        <v>0</v>
      </c>
      <c r="I50" s="435">
        <v>0</v>
      </c>
      <c r="J50" s="448"/>
      <c r="K50" s="448"/>
      <c r="L50" s="448"/>
      <c r="M50" s="448"/>
      <c r="N50" s="448"/>
      <c r="O50" s="448"/>
      <c r="P50" s="448"/>
      <c r="Q50" s="448"/>
      <c r="R50" s="449"/>
      <c r="S50" s="1029"/>
    </row>
  </sheetData>
  <mergeCells count="29">
    <mergeCell ref="K8:N8"/>
    <mergeCell ref="O8:R8"/>
    <mergeCell ref="B46:B50"/>
    <mergeCell ref="D44:E44"/>
    <mergeCell ref="B28:B32"/>
    <mergeCell ref="H35:I35"/>
    <mergeCell ref="D48:E48"/>
    <mergeCell ref="F44:G44"/>
    <mergeCell ref="D35:E35"/>
    <mergeCell ref="F35:G35"/>
    <mergeCell ref="H26:I26"/>
    <mergeCell ref="B37:B41"/>
    <mergeCell ref="C8:F8"/>
    <mergeCell ref="G8:J8"/>
    <mergeCell ref="D26:E26"/>
    <mergeCell ref="F26:G26"/>
    <mergeCell ref="B23:D23"/>
    <mergeCell ref="S37:S41"/>
    <mergeCell ref="H44:I44"/>
    <mergeCell ref="S44:S45"/>
    <mergeCell ref="S46:S50"/>
    <mergeCell ref="L26:M26"/>
    <mergeCell ref="S10:S11"/>
    <mergeCell ref="J26:K26"/>
    <mergeCell ref="S28:S32"/>
    <mergeCell ref="S26:S27"/>
    <mergeCell ref="J35:K35"/>
    <mergeCell ref="S35:S36"/>
    <mergeCell ref="N26:O26"/>
  </mergeCells>
  <pageMargins left="0.7" right="0.7" top="0.75" bottom="0.75" header="0.3" footer="0.3"/>
  <headerFooter scaleWithDoc="0"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D0917-F011-4B6E-96EB-E301D5271988}">
  <dimension ref="B1:S76"/>
  <sheetViews>
    <sheetView showGridLines="0" topLeftCell="A35" zoomScale="85" zoomScaleNormal="85" workbookViewId="0">
      <selection activeCell="P65" sqref="A1:XFD1048576"/>
    </sheetView>
  </sheetViews>
  <sheetFormatPr defaultColWidth="9.109375" defaultRowHeight="13.8" x14ac:dyDescent="0.25"/>
  <cols>
    <col min="1" max="1" width="3.5546875" style="129" customWidth="1"/>
    <col min="2" max="2" width="25.5546875" style="163" customWidth="1"/>
    <col min="3" max="7" width="12.5546875" style="163" customWidth="1"/>
    <col min="8" max="9" width="17.5546875" style="163" customWidth="1"/>
    <col min="10" max="17" width="12.5546875" style="163" customWidth="1"/>
    <col min="18" max="18" width="19.44140625" style="163" customWidth="1"/>
    <col min="19" max="19" width="12.5546875" style="163" customWidth="1"/>
    <col min="20" max="22" width="9.109375" style="129" customWidth="1"/>
    <col min="23" max="16384" width="9.109375" style="129"/>
  </cols>
  <sheetData>
    <row r="1" spans="2:19" ht="15" customHeight="1" x14ac:dyDescent="0.25">
      <c r="O1" s="129"/>
      <c r="P1" s="129"/>
      <c r="Q1" s="129"/>
      <c r="R1" s="129"/>
      <c r="S1" s="129"/>
    </row>
    <row r="2" spans="2:19" ht="15" customHeight="1" x14ac:dyDescent="0.25">
      <c r="O2" s="129"/>
      <c r="P2" s="129"/>
      <c r="Q2" s="129"/>
      <c r="R2" s="129"/>
      <c r="S2" s="129"/>
    </row>
    <row r="3" spans="2:19" ht="15" customHeight="1" x14ac:dyDescent="0.25">
      <c r="O3" s="129"/>
      <c r="P3" s="129"/>
      <c r="Q3" s="129"/>
      <c r="R3" s="129"/>
      <c r="S3" s="129"/>
    </row>
    <row r="4" spans="2:19" ht="15" customHeight="1" x14ac:dyDescent="0.25">
      <c r="O4" s="129"/>
      <c r="P4" s="129"/>
      <c r="Q4" s="129"/>
      <c r="R4" s="484"/>
      <c r="S4" s="484"/>
    </row>
    <row r="5" spans="2:19" ht="24.9" customHeight="1" thickBot="1" x14ac:dyDescent="0.3">
      <c r="B5" s="283" t="s">
        <v>16</v>
      </c>
      <c r="C5" s="162"/>
      <c r="D5" s="162"/>
      <c r="E5" s="162"/>
      <c r="F5" s="162"/>
      <c r="G5" s="162"/>
      <c r="H5" s="162"/>
      <c r="I5" s="162"/>
      <c r="J5" s="162"/>
      <c r="K5" s="162"/>
      <c r="L5" s="162"/>
      <c r="M5" s="162"/>
      <c r="N5" s="162"/>
      <c r="O5" s="162"/>
      <c r="P5" s="162"/>
      <c r="Q5" s="162"/>
      <c r="R5" s="162"/>
    </row>
    <row r="6" spans="2:19" ht="15" customHeight="1" thickTop="1" x14ac:dyDescent="0.25">
      <c r="B6" s="164"/>
    </row>
    <row r="7" spans="2:19" ht="15" customHeight="1" x14ac:dyDescent="0.25">
      <c r="B7" s="798" t="s">
        <v>209</v>
      </c>
      <c r="C7" s="282"/>
    </row>
    <row r="8" spans="2:19" ht="26.4" customHeight="1" x14ac:dyDescent="0.25">
      <c r="B8" s="297" t="s">
        <v>210</v>
      </c>
      <c r="C8" s="297"/>
      <c r="D8" s="796" t="s">
        <v>25</v>
      </c>
      <c r="E8" s="796" t="s">
        <v>27</v>
      </c>
      <c r="F8" s="796" t="s">
        <v>138</v>
      </c>
      <c r="G8" s="796" t="s">
        <v>368</v>
      </c>
      <c r="H8" s="297"/>
      <c r="I8" s="297"/>
      <c r="J8" s="297"/>
      <c r="K8" s="297"/>
      <c r="L8" s="297"/>
      <c r="M8" s="297"/>
      <c r="N8" s="297"/>
      <c r="O8" s="297"/>
      <c r="P8" s="297"/>
      <c r="Q8" s="297"/>
      <c r="R8" s="305" t="s">
        <v>23</v>
      </c>
    </row>
    <row r="9" spans="2:19" ht="29.4" customHeight="1" x14ac:dyDescent="0.25">
      <c r="B9" s="1038" t="s">
        <v>211</v>
      </c>
      <c r="C9" s="1038"/>
      <c r="D9" s="738">
        <v>1</v>
      </c>
      <c r="E9" s="738">
        <v>1</v>
      </c>
      <c r="F9" s="738">
        <v>1</v>
      </c>
      <c r="G9" s="739">
        <v>1</v>
      </c>
      <c r="H9" s="394"/>
      <c r="I9" s="394"/>
      <c r="J9" s="394"/>
      <c r="K9" s="394"/>
      <c r="L9" s="394"/>
      <c r="M9" s="394"/>
      <c r="N9" s="394"/>
      <c r="O9" s="394"/>
      <c r="P9" s="394"/>
      <c r="Q9" s="394"/>
      <c r="R9" s="1037" t="s">
        <v>212</v>
      </c>
    </row>
    <row r="10" spans="2:19" ht="27" customHeight="1" x14ac:dyDescent="0.25">
      <c r="B10" s="1039" t="s">
        <v>213</v>
      </c>
      <c r="C10" s="1039"/>
      <c r="D10" s="740">
        <v>0.97</v>
      </c>
      <c r="E10" s="740">
        <v>0.86</v>
      </c>
      <c r="F10" s="741" t="s">
        <v>42</v>
      </c>
      <c r="G10" s="742">
        <v>1</v>
      </c>
      <c r="H10" s="143"/>
      <c r="I10" s="143"/>
      <c r="J10" s="143"/>
      <c r="K10" s="143"/>
      <c r="L10" s="143"/>
      <c r="M10" s="143"/>
      <c r="N10" s="143"/>
      <c r="O10" s="143"/>
      <c r="P10" s="143"/>
      <c r="Q10" s="143"/>
      <c r="R10" s="1037"/>
    </row>
    <row r="11" spans="2:19" ht="15" customHeight="1" x14ac:dyDescent="0.25">
      <c r="B11" s="164"/>
      <c r="R11" s="129"/>
      <c r="S11" s="129"/>
    </row>
    <row r="12" spans="2:19" ht="21.15" customHeight="1" x14ac:dyDescent="0.25">
      <c r="B12" s="129"/>
      <c r="C12" s="129"/>
      <c r="D12" s="129"/>
      <c r="E12" s="129"/>
      <c r="F12" s="129"/>
      <c r="G12" s="129"/>
      <c r="H12" s="129"/>
      <c r="I12" s="129"/>
      <c r="J12" s="129"/>
      <c r="K12" s="129"/>
      <c r="L12" s="129"/>
      <c r="M12" s="129"/>
      <c r="N12" s="129"/>
      <c r="O12" s="129"/>
      <c r="P12" s="129"/>
      <c r="Q12" s="129"/>
      <c r="R12" s="129"/>
      <c r="S12" s="129"/>
    </row>
    <row r="13" spans="2:19" ht="21.15" customHeight="1" x14ac:dyDescent="0.25">
      <c r="B13" s="797" t="s">
        <v>214</v>
      </c>
      <c r="C13" s="282"/>
      <c r="D13" s="282"/>
      <c r="E13" s="282"/>
      <c r="F13" s="282"/>
      <c r="G13" s="282"/>
      <c r="H13" s="129"/>
      <c r="I13" s="129"/>
      <c r="J13" s="129"/>
      <c r="K13" s="129"/>
      <c r="L13" s="129"/>
      <c r="M13" s="129"/>
      <c r="N13" s="129"/>
      <c r="O13" s="129"/>
      <c r="P13" s="129"/>
      <c r="Q13" s="129"/>
      <c r="R13" s="129"/>
      <c r="S13" s="129"/>
    </row>
    <row r="14" spans="2:19" ht="35.25" customHeight="1" x14ac:dyDescent="0.25">
      <c r="B14" s="297"/>
      <c r="C14" s="796" t="s">
        <v>25</v>
      </c>
      <c r="D14" s="796" t="s">
        <v>27</v>
      </c>
      <c r="E14" s="796" t="s">
        <v>138</v>
      </c>
      <c r="F14" s="796" t="s">
        <v>368</v>
      </c>
      <c r="G14" s="303"/>
      <c r="H14" s="303"/>
      <c r="I14" s="303"/>
      <c r="J14" s="303"/>
      <c r="K14" s="303"/>
      <c r="L14" s="303"/>
      <c r="M14" s="303"/>
      <c r="N14" s="303"/>
      <c r="O14" s="303"/>
      <c r="P14" s="303"/>
      <c r="Q14" s="303"/>
      <c r="R14" s="305" t="s">
        <v>23</v>
      </c>
      <c r="S14" s="129"/>
    </row>
    <row r="15" spans="2:19" ht="21.15" customHeight="1" x14ac:dyDescent="0.25">
      <c r="B15" s="799">
        <v>2021</v>
      </c>
      <c r="C15" s="1040">
        <v>237</v>
      </c>
      <c r="D15" s="1040"/>
      <c r="E15" s="1040"/>
      <c r="F15" s="751"/>
      <c r="G15" s="743"/>
      <c r="H15" s="743"/>
      <c r="I15" s="743"/>
      <c r="J15" s="743"/>
      <c r="K15" s="743"/>
      <c r="L15" s="743"/>
      <c r="M15" s="743"/>
      <c r="N15" s="743"/>
      <c r="O15" s="743"/>
      <c r="P15" s="743"/>
      <c r="Q15" s="743"/>
      <c r="R15" s="1037" t="s">
        <v>215</v>
      </c>
      <c r="S15" s="129"/>
    </row>
    <row r="16" spans="2:19" ht="21.15" customHeight="1" x14ac:dyDescent="0.25">
      <c r="B16" s="800">
        <v>2022</v>
      </c>
      <c r="C16" s="1041">
        <v>437</v>
      </c>
      <c r="D16" s="1041"/>
      <c r="E16" s="1041"/>
      <c r="F16" s="754"/>
      <c r="G16" s="744"/>
      <c r="H16" s="744"/>
      <c r="I16" s="744"/>
      <c r="J16" s="744"/>
      <c r="K16" s="744"/>
      <c r="L16" s="744"/>
      <c r="M16" s="744"/>
      <c r="N16" s="744"/>
      <c r="O16" s="744"/>
      <c r="P16" s="744"/>
      <c r="Q16" s="744"/>
      <c r="R16" s="1037"/>
      <c r="S16" s="129"/>
    </row>
    <row r="17" spans="2:19" ht="21.15" customHeight="1" x14ac:dyDescent="0.25">
      <c r="B17" s="801">
        <v>2023</v>
      </c>
      <c r="C17" s="759">
        <v>375</v>
      </c>
      <c r="D17" s="759">
        <v>20</v>
      </c>
      <c r="E17" s="759">
        <v>57</v>
      </c>
      <c r="F17" s="759">
        <v>160</v>
      </c>
      <c r="G17" s="746"/>
      <c r="H17" s="746"/>
      <c r="I17" s="746"/>
      <c r="J17" s="746"/>
      <c r="K17" s="746"/>
      <c r="L17" s="746"/>
      <c r="M17" s="746"/>
      <c r="N17" s="746"/>
      <c r="O17" s="746"/>
      <c r="P17" s="746"/>
      <c r="Q17" s="746"/>
      <c r="R17" s="1037"/>
      <c r="S17" s="129"/>
    </row>
    <row r="18" spans="2:19" ht="21.15" customHeight="1" x14ac:dyDescent="0.25">
      <c r="B18" s="745"/>
      <c r="C18" s="129"/>
      <c r="D18" s="129"/>
      <c r="E18" s="129"/>
      <c r="F18" s="129"/>
      <c r="G18" s="129"/>
      <c r="H18" s="129"/>
      <c r="I18" s="129"/>
      <c r="J18" s="129"/>
      <c r="K18" s="129"/>
      <c r="L18" s="129"/>
      <c r="M18" s="129"/>
      <c r="N18" s="129"/>
      <c r="O18" s="129"/>
      <c r="P18" s="129"/>
      <c r="Q18" s="129"/>
      <c r="R18" s="129"/>
      <c r="S18" s="129"/>
    </row>
    <row r="19" spans="2:19" ht="21.15" customHeight="1" x14ac:dyDescent="0.25">
      <c r="B19" s="797" t="s">
        <v>216</v>
      </c>
      <c r="C19" s="797"/>
      <c r="D19" s="797"/>
      <c r="E19" s="797"/>
      <c r="F19" s="797"/>
      <c r="I19" s="129"/>
      <c r="J19" s="129"/>
      <c r="K19" s="166"/>
      <c r="L19" s="166"/>
      <c r="M19" s="166"/>
      <c r="N19" s="166"/>
      <c r="O19" s="166"/>
      <c r="P19" s="166"/>
      <c r="Q19" s="166"/>
    </row>
    <row r="20" spans="2:19" ht="57" customHeight="1" x14ac:dyDescent="0.25">
      <c r="B20" s="297" t="s">
        <v>210</v>
      </c>
      <c r="C20" s="796" t="s">
        <v>217</v>
      </c>
      <c r="D20" s="796" t="s">
        <v>218</v>
      </c>
      <c r="E20" s="796" t="s">
        <v>219</v>
      </c>
      <c r="F20" s="796" t="s">
        <v>220</v>
      </c>
      <c r="G20" s="796" t="s">
        <v>221</v>
      </c>
      <c r="H20" s="796" t="s">
        <v>222</v>
      </c>
      <c r="I20" s="796" t="s">
        <v>223</v>
      </c>
      <c r="J20" s="297"/>
      <c r="K20" s="297"/>
      <c r="L20" s="297"/>
      <c r="M20" s="297"/>
      <c r="N20" s="297"/>
      <c r="O20" s="297"/>
      <c r="P20" s="297"/>
      <c r="Q20" s="297"/>
      <c r="R20" s="305" t="s">
        <v>23</v>
      </c>
      <c r="S20" s="129"/>
    </row>
    <row r="21" spans="2:19" ht="21.15" customHeight="1" x14ac:dyDescent="0.25">
      <c r="B21" s="802" t="s">
        <v>224</v>
      </c>
      <c r="C21" s="806" t="s">
        <v>225</v>
      </c>
      <c r="D21" s="806" t="s">
        <v>226</v>
      </c>
      <c r="E21" s="806" t="s">
        <v>227</v>
      </c>
      <c r="F21" s="806" t="s">
        <v>228</v>
      </c>
      <c r="G21" s="806" t="s">
        <v>229</v>
      </c>
      <c r="H21" s="806" t="s">
        <v>230</v>
      </c>
      <c r="I21" s="806" t="s">
        <v>231</v>
      </c>
      <c r="J21" s="747"/>
      <c r="K21" s="747"/>
      <c r="L21" s="747"/>
      <c r="M21" s="747"/>
      <c r="N21" s="747"/>
      <c r="O21" s="747"/>
      <c r="P21" s="747"/>
      <c r="Q21" s="747"/>
      <c r="R21" s="1037" t="s">
        <v>232</v>
      </c>
      <c r="S21" s="129"/>
    </row>
    <row r="22" spans="2:19" ht="21.15" customHeight="1" x14ac:dyDescent="0.25">
      <c r="B22" s="803" t="s">
        <v>233</v>
      </c>
      <c r="C22" s="807" t="s">
        <v>234</v>
      </c>
      <c r="D22" s="807" t="s">
        <v>235</v>
      </c>
      <c r="E22" s="807" t="s">
        <v>236</v>
      </c>
      <c r="F22" s="807" t="s">
        <v>237</v>
      </c>
      <c r="G22" s="807" t="s">
        <v>238</v>
      </c>
      <c r="H22" s="807" t="s">
        <v>239</v>
      </c>
      <c r="I22" s="807" t="s">
        <v>240</v>
      </c>
      <c r="J22" s="748"/>
      <c r="K22" s="748"/>
      <c r="L22" s="748"/>
      <c r="M22" s="748"/>
      <c r="N22" s="748"/>
      <c r="O22" s="748"/>
      <c r="P22" s="748"/>
      <c r="Q22" s="748"/>
      <c r="R22" s="1037"/>
      <c r="S22" s="129"/>
    </row>
    <row r="23" spans="2:19" ht="21.15" customHeight="1" x14ac:dyDescent="0.25">
      <c r="B23" s="803" t="s">
        <v>241</v>
      </c>
      <c r="C23" s="808" t="s">
        <v>242</v>
      </c>
      <c r="D23" s="808" t="s">
        <v>243</v>
      </c>
      <c r="E23" s="808" t="s">
        <v>244</v>
      </c>
      <c r="F23" s="808" t="s">
        <v>245</v>
      </c>
      <c r="G23" s="808" t="s">
        <v>229</v>
      </c>
      <c r="H23" s="808" t="s">
        <v>246</v>
      </c>
      <c r="I23" s="808" t="s">
        <v>247</v>
      </c>
      <c r="J23" s="749"/>
      <c r="K23" s="749"/>
      <c r="L23" s="749"/>
      <c r="M23" s="749"/>
      <c r="N23" s="749"/>
      <c r="O23" s="749"/>
      <c r="P23" s="749"/>
      <c r="Q23" s="749"/>
      <c r="R23" s="1037"/>
      <c r="S23" s="129"/>
    </row>
    <row r="24" spans="2:19" ht="21.15" customHeight="1" x14ac:dyDescent="0.25">
      <c r="B24" s="804">
        <v>2023</v>
      </c>
      <c r="C24" s="809">
        <v>184</v>
      </c>
      <c r="D24" s="809">
        <v>23</v>
      </c>
      <c r="E24" s="809">
        <v>47</v>
      </c>
      <c r="F24" s="809">
        <v>4406</v>
      </c>
      <c r="G24" s="809">
        <v>24</v>
      </c>
      <c r="H24" s="809">
        <v>0.79</v>
      </c>
      <c r="I24" s="809">
        <v>1.62</v>
      </c>
      <c r="J24" s="750"/>
      <c r="K24" s="750"/>
      <c r="L24" s="750"/>
      <c r="M24" s="750"/>
      <c r="N24" s="750"/>
      <c r="O24" s="750"/>
      <c r="P24" s="750"/>
      <c r="Q24" s="750"/>
      <c r="R24" s="526"/>
      <c r="S24" s="129"/>
    </row>
    <row r="25" spans="2:19" ht="21.15" customHeight="1" x14ac:dyDescent="0.25">
      <c r="B25" s="129"/>
      <c r="C25" s="129"/>
      <c r="D25" s="129"/>
      <c r="E25" s="129"/>
      <c r="F25" s="129"/>
      <c r="G25" s="129"/>
      <c r="H25" s="129"/>
      <c r="I25" s="129"/>
      <c r="J25" s="129"/>
      <c r="K25" s="129"/>
      <c r="L25" s="129"/>
      <c r="M25" s="129"/>
      <c r="N25" s="129"/>
      <c r="O25" s="129"/>
      <c r="P25" s="129"/>
      <c r="Q25" s="129"/>
      <c r="R25" s="129"/>
      <c r="S25" s="129"/>
    </row>
    <row r="26" spans="2:19" ht="21.15" customHeight="1" x14ac:dyDescent="0.25">
      <c r="B26" s="797" t="s">
        <v>248</v>
      </c>
      <c r="C26" s="797"/>
      <c r="D26" s="797"/>
      <c r="E26" s="797"/>
      <c r="F26" s="797"/>
      <c r="K26" s="129"/>
      <c r="L26" s="129"/>
      <c r="M26" s="129"/>
      <c r="N26" s="129"/>
      <c r="O26" s="129"/>
      <c r="P26" s="129"/>
      <c r="Q26" s="129"/>
      <c r="R26" s="129"/>
      <c r="S26" s="129"/>
    </row>
    <row r="27" spans="2:19" ht="55.5" customHeight="1" x14ac:dyDescent="0.25">
      <c r="B27" s="297" t="s">
        <v>210</v>
      </c>
      <c r="C27" s="796" t="s">
        <v>217</v>
      </c>
      <c r="D27" s="796" t="s">
        <v>218</v>
      </c>
      <c r="E27" s="796" t="s">
        <v>219</v>
      </c>
      <c r="F27" s="796" t="s">
        <v>220</v>
      </c>
      <c r="G27" s="796" t="s">
        <v>221</v>
      </c>
      <c r="H27" s="796" t="s">
        <v>222</v>
      </c>
      <c r="I27" s="796" t="s">
        <v>223</v>
      </c>
      <c r="J27" s="297"/>
      <c r="K27" s="297"/>
      <c r="L27" s="297"/>
      <c r="M27" s="297"/>
      <c r="N27" s="297"/>
      <c r="O27" s="297"/>
      <c r="P27" s="297"/>
      <c r="Q27" s="297"/>
      <c r="R27" s="305" t="s">
        <v>23</v>
      </c>
      <c r="S27" s="129"/>
    </row>
    <row r="28" spans="2:19" ht="21.15" customHeight="1" x14ac:dyDescent="0.25">
      <c r="B28" s="794" t="s">
        <v>224</v>
      </c>
      <c r="C28" s="751">
        <v>21</v>
      </c>
      <c r="D28" s="751">
        <v>10</v>
      </c>
      <c r="E28" s="751">
        <v>11</v>
      </c>
      <c r="F28" s="751">
        <v>460</v>
      </c>
      <c r="G28" s="751">
        <v>21.9</v>
      </c>
      <c r="H28" s="752">
        <v>0.24210526315789474</v>
      </c>
      <c r="I28" s="753">
        <v>0.59372300066979877</v>
      </c>
      <c r="J28" s="753"/>
      <c r="K28" s="753"/>
      <c r="L28" s="753"/>
      <c r="M28" s="753"/>
      <c r="N28" s="753"/>
      <c r="O28" s="753"/>
      <c r="P28" s="753"/>
      <c r="Q28" s="753"/>
      <c r="R28" s="880" t="s">
        <v>232</v>
      </c>
      <c r="S28" s="129"/>
    </row>
    <row r="29" spans="2:19" ht="21.15" customHeight="1" x14ac:dyDescent="0.25">
      <c r="B29" s="795" t="s">
        <v>233</v>
      </c>
      <c r="C29" s="754">
        <v>28</v>
      </c>
      <c r="D29" s="754">
        <v>12</v>
      </c>
      <c r="E29" s="754">
        <v>16</v>
      </c>
      <c r="F29" s="754">
        <v>558</v>
      </c>
      <c r="G29" s="754">
        <v>19.899999999999999</v>
      </c>
      <c r="H29" s="755">
        <v>0.31561085972850678</v>
      </c>
      <c r="I29" s="756">
        <v>0.85505304462527887</v>
      </c>
      <c r="J29" s="756"/>
      <c r="K29" s="756"/>
      <c r="L29" s="756"/>
      <c r="M29" s="756"/>
      <c r="N29" s="756"/>
      <c r="O29" s="756"/>
      <c r="P29" s="756"/>
      <c r="Q29" s="756"/>
      <c r="R29" s="880"/>
      <c r="S29" s="129"/>
    </row>
    <row r="30" spans="2:19" ht="21.15" customHeight="1" x14ac:dyDescent="0.25">
      <c r="B30" s="795" t="s">
        <v>241</v>
      </c>
      <c r="C30" s="751">
        <v>16</v>
      </c>
      <c r="D30" s="751">
        <v>7</v>
      </c>
      <c r="E30" s="751">
        <v>9</v>
      </c>
      <c r="F30" s="751">
        <v>477</v>
      </c>
      <c r="G30" s="757">
        <v>29.1</v>
      </c>
      <c r="H30" s="758">
        <v>0.27992957746478875</v>
      </c>
      <c r="I30" s="753">
        <v>0.49625555303331265</v>
      </c>
      <c r="J30" s="753"/>
      <c r="K30" s="753"/>
      <c r="L30" s="753"/>
      <c r="M30" s="753"/>
      <c r="N30" s="753"/>
      <c r="O30" s="753"/>
      <c r="P30" s="753"/>
      <c r="Q30" s="753"/>
      <c r="R30" s="880"/>
      <c r="S30" s="129"/>
    </row>
    <row r="31" spans="2:19" ht="21.15" customHeight="1" x14ac:dyDescent="0.25">
      <c r="B31" s="805">
        <v>2023</v>
      </c>
      <c r="C31" s="759">
        <v>29</v>
      </c>
      <c r="D31" s="759">
        <v>9</v>
      </c>
      <c r="E31" s="759">
        <v>20</v>
      </c>
      <c r="F31" s="759">
        <v>778</v>
      </c>
      <c r="G31" s="759">
        <v>26.8</v>
      </c>
      <c r="H31" s="758">
        <v>0.46199524940617576</v>
      </c>
      <c r="I31" s="760">
        <v>0.90048706511976129</v>
      </c>
      <c r="J31" s="760"/>
      <c r="K31" s="760"/>
      <c r="L31" s="760"/>
      <c r="M31" s="760"/>
      <c r="N31" s="760"/>
      <c r="O31" s="760"/>
      <c r="P31" s="760"/>
      <c r="Q31" s="760"/>
      <c r="R31" s="880"/>
      <c r="S31" s="129"/>
    </row>
    <row r="32" spans="2:19" ht="21.15" customHeight="1" x14ac:dyDescent="0.25">
      <c r="B32" s="761"/>
      <c r="C32" s="762"/>
      <c r="D32" s="762"/>
      <c r="E32" s="762"/>
      <c r="F32" s="762"/>
      <c r="G32" s="129"/>
      <c r="H32" s="129"/>
      <c r="I32" s="295"/>
      <c r="J32" s="295"/>
      <c r="K32" s="761"/>
      <c r="L32" s="761"/>
      <c r="M32" s="762"/>
      <c r="N32" s="762"/>
      <c r="O32" s="762"/>
      <c r="P32" s="762"/>
      <c r="Q32" s="762"/>
      <c r="R32" s="762"/>
      <c r="S32" s="129"/>
    </row>
    <row r="33" spans="2:19" ht="21.15" customHeight="1" x14ac:dyDescent="0.25">
      <c r="B33" s="797" t="s">
        <v>249</v>
      </c>
      <c r="C33" s="797"/>
      <c r="D33" s="797"/>
      <c r="E33" s="797"/>
      <c r="F33" s="166"/>
      <c r="K33" s="129"/>
      <c r="L33" s="129"/>
      <c r="M33" s="129"/>
      <c r="N33" s="129"/>
      <c r="O33" s="129"/>
      <c r="P33" s="129"/>
      <c r="Q33" s="129"/>
      <c r="R33" s="129"/>
      <c r="S33" s="129"/>
    </row>
    <row r="34" spans="2:19" ht="55.5" customHeight="1" x14ac:dyDescent="0.25">
      <c r="B34" s="297" t="s">
        <v>210</v>
      </c>
      <c r="C34" s="796" t="s">
        <v>217</v>
      </c>
      <c r="D34" s="796" t="s">
        <v>218</v>
      </c>
      <c r="E34" s="796" t="s">
        <v>219</v>
      </c>
      <c r="F34" s="796" t="s">
        <v>220</v>
      </c>
      <c r="G34" s="796" t="s">
        <v>221</v>
      </c>
      <c r="H34" s="796" t="s">
        <v>222</v>
      </c>
      <c r="I34" s="796" t="s">
        <v>223</v>
      </c>
      <c r="J34" s="297"/>
      <c r="K34" s="297"/>
      <c r="L34" s="297"/>
      <c r="M34" s="297"/>
      <c r="N34" s="297"/>
      <c r="O34" s="297"/>
      <c r="P34" s="297"/>
      <c r="Q34" s="297"/>
      <c r="R34" s="305" t="s">
        <v>23</v>
      </c>
      <c r="S34" s="129"/>
    </row>
    <row r="35" spans="2:19" ht="21.15" customHeight="1" x14ac:dyDescent="0.25">
      <c r="B35" s="794" t="s">
        <v>224</v>
      </c>
      <c r="C35" s="751">
        <v>47</v>
      </c>
      <c r="D35" s="751">
        <v>46</v>
      </c>
      <c r="E35" s="751">
        <v>23</v>
      </c>
      <c r="F35" s="751">
        <v>464</v>
      </c>
      <c r="G35" s="763">
        <v>9.8723404255319149</v>
      </c>
      <c r="H35" s="751">
        <v>10.6</v>
      </c>
      <c r="I35" s="764">
        <v>2.8920570264765781</v>
      </c>
      <c r="J35" s="764"/>
      <c r="K35" s="764"/>
      <c r="L35" s="764"/>
      <c r="M35" s="764"/>
      <c r="N35" s="764"/>
      <c r="O35" s="764"/>
      <c r="P35" s="764"/>
      <c r="Q35" s="764"/>
      <c r="R35" s="880" t="s">
        <v>232</v>
      </c>
      <c r="S35" s="129"/>
    </row>
    <row r="36" spans="2:19" ht="21.15" customHeight="1" x14ac:dyDescent="0.25">
      <c r="B36" s="795" t="s">
        <v>233</v>
      </c>
      <c r="C36" s="754">
        <v>35</v>
      </c>
      <c r="D36" s="754">
        <v>33</v>
      </c>
      <c r="E36" s="754">
        <v>14</v>
      </c>
      <c r="F36" s="754">
        <v>695</v>
      </c>
      <c r="G36" s="763">
        <v>19.857142857142858</v>
      </c>
      <c r="H36" s="754">
        <v>21.1</v>
      </c>
      <c r="I36" s="765">
        <v>2.2854477611940296</v>
      </c>
      <c r="J36" s="765"/>
      <c r="K36" s="765"/>
      <c r="L36" s="765"/>
      <c r="M36" s="765"/>
      <c r="N36" s="765"/>
      <c r="O36" s="765"/>
      <c r="P36" s="765"/>
      <c r="Q36" s="765"/>
      <c r="R36" s="880"/>
      <c r="S36" s="129"/>
    </row>
    <row r="37" spans="2:19" ht="21.15" customHeight="1" x14ac:dyDescent="0.25">
      <c r="B37" s="795" t="s">
        <v>241</v>
      </c>
      <c r="C37" s="754">
        <v>24</v>
      </c>
      <c r="D37" s="754">
        <v>24</v>
      </c>
      <c r="E37" s="754">
        <v>18</v>
      </c>
      <c r="F37" s="754">
        <v>245</v>
      </c>
      <c r="G37" s="763">
        <v>10.208333333333334</v>
      </c>
      <c r="H37" s="757" t="s">
        <v>250</v>
      </c>
      <c r="I37" s="764">
        <v>2.0792079207920793</v>
      </c>
      <c r="J37" s="764"/>
      <c r="K37" s="764"/>
      <c r="L37" s="764"/>
      <c r="M37" s="764"/>
      <c r="N37" s="764"/>
      <c r="O37" s="764"/>
      <c r="P37" s="764"/>
      <c r="Q37" s="764"/>
      <c r="R37" s="880"/>
      <c r="S37" s="129"/>
    </row>
    <row r="38" spans="2:19" ht="21.15" customHeight="1" x14ac:dyDescent="0.25">
      <c r="B38" s="805">
        <v>2023</v>
      </c>
      <c r="C38" s="759">
        <v>23</v>
      </c>
      <c r="D38" s="759">
        <v>23</v>
      </c>
      <c r="E38" s="759">
        <v>23</v>
      </c>
      <c r="F38" s="759">
        <v>196</v>
      </c>
      <c r="G38" s="763">
        <v>8.5217391304347831</v>
      </c>
      <c r="H38" s="759">
        <v>12.4</v>
      </c>
      <c r="I38" s="766">
        <v>2.217936354869817</v>
      </c>
      <c r="J38" s="766"/>
      <c r="K38" s="766"/>
      <c r="L38" s="766"/>
      <c r="M38" s="766"/>
      <c r="N38" s="766"/>
      <c r="O38" s="766"/>
      <c r="P38" s="766"/>
      <c r="Q38" s="766"/>
      <c r="R38" s="880"/>
      <c r="S38" s="129"/>
    </row>
    <row r="39" spans="2:19" ht="21.15" customHeight="1" x14ac:dyDescent="0.25">
      <c r="B39" s="761"/>
      <c r="C39" s="762"/>
      <c r="D39" s="762"/>
      <c r="E39" s="762"/>
      <c r="F39" s="762"/>
      <c r="G39" s="129"/>
      <c r="H39" s="129"/>
      <c r="I39" s="295"/>
      <c r="J39" s="295"/>
      <c r="K39" s="129"/>
      <c r="L39" s="129"/>
      <c r="M39" s="129"/>
      <c r="N39" s="129"/>
      <c r="O39" s="129"/>
      <c r="P39" s="129"/>
      <c r="Q39" s="129"/>
      <c r="R39" s="129"/>
      <c r="S39" s="129"/>
    </row>
    <row r="40" spans="2:19" ht="21.15" customHeight="1" x14ac:dyDescent="0.25">
      <c r="B40" s="797" t="s">
        <v>251</v>
      </c>
      <c r="C40" s="797"/>
      <c r="D40" s="797"/>
      <c r="E40" s="797"/>
      <c r="F40" s="797"/>
      <c r="G40" s="797"/>
      <c r="H40" s="797"/>
      <c r="K40" s="166"/>
      <c r="L40" s="166"/>
      <c r="M40" s="166"/>
      <c r="N40" s="166"/>
      <c r="O40" s="166"/>
      <c r="P40" s="166"/>
      <c r="Q40" s="166"/>
    </row>
    <row r="41" spans="2:19" ht="55.5" customHeight="1" x14ac:dyDescent="0.25">
      <c r="B41" s="297" t="s">
        <v>210</v>
      </c>
      <c r="C41" s="796" t="s">
        <v>217</v>
      </c>
      <c r="D41" s="796" t="s">
        <v>218</v>
      </c>
      <c r="E41" s="796" t="s">
        <v>219</v>
      </c>
      <c r="F41" s="796" t="s">
        <v>220</v>
      </c>
      <c r="G41" s="796" t="s">
        <v>221</v>
      </c>
      <c r="H41" s="796" t="s">
        <v>222</v>
      </c>
      <c r="I41" s="796" t="s">
        <v>223</v>
      </c>
      <c r="J41" s="297"/>
      <c r="K41" s="297"/>
      <c r="L41" s="297"/>
      <c r="M41" s="297"/>
      <c r="N41" s="297"/>
      <c r="O41" s="297"/>
      <c r="P41" s="297"/>
      <c r="Q41" s="297"/>
      <c r="R41" s="305" t="s">
        <v>23</v>
      </c>
      <c r="S41" s="129"/>
    </row>
    <row r="42" spans="2:19" ht="21.15" customHeight="1" thickBot="1" x14ac:dyDescent="0.3">
      <c r="B42" s="794" t="s">
        <v>224</v>
      </c>
      <c r="C42" s="751">
        <v>30</v>
      </c>
      <c r="D42" s="751">
        <v>17</v>
      </c>
      <c r="E42" s="751">
        <v>13</v>
      </c>
      <c r="F42" s="767">
        <v>98</v>
      </c>
      <c r="G42" s="767">
        <v>3.27</v>
      </c>
      <c r="H42" s="751"/>
      <c r="I42" s="810"/>
      <c r="J42" s="394"/>
      <c r="K42" s="394"/>
      <c r="L42" s="394"/>
      <c r="M42" s="394"/>
      <c r="N42" s="394"/>
      <c r="O42" s="394"/>
      <c r="P42" s="394"/>
      <c r="Q42" s="394"/>
      <c r="R42" s="880" t="s">
        <v>232</v>
      </c>
      <c r="S42" s="129"/>
    </row>
    <row r="43" spans="2:19" ht="21.15" customHeight="1" thickBot="1" x14ac:dyDescent="0.3">
      <c r="B43" s="795" t="s">
        <v>233</v>
      </c>
      <c r="C43" s="754">
        <v>26</v>
      </c>
      <c r="D43" s="754">
        <v>14</v>
      </c>
      <c r="E43" s="754">
        <v>12</v>
      </c>
      <c r="F43" s="767">
        <v>465</v>
      </c>
      <c r="G43" s="767">
        <v>17.88</v>
      </c>
      <c r="H43" s="754"/>
      <c r="I43" s="741"/>
      <c r="J43" s="143"/>
      <c r="K43" s="143"/>
      <c r="L43" s="143"/>
      <c r="M43" s="143"/>
      <c r="N43" s="143"/>
      <c r="O43" s="143"/>
      <c r="P43" s="143"/>
      <c r="Q43" s="143"/>
      <c r="R43" s="880"/>
      <c r="S43" s="129"/>
    </row>
    <row r="44" spans="2:19" ht="21.15" customHeight="1" thickBot="1" x14ac:dyDescent="0.3">
      <c r="B44" s="795" t="s">
        <v>241</v>
      </c>
      <c r="C44" s="754">
        <v>23</v>
      </c>
      <c r="D44" s="754">
        <v>10</v>
      </c>
      <c r="E44" s="754">
        <v>13</v>
      </c>
      <c r="F44" s="767">
        <v>308</v>
      </c>
      <c r="G44" s="767">
        <v>13.39</v>
      </c>
      <c r="H44" s="757"/>
      <c r="I44" s="810"/>
      <c r="J44" s="394"/>
      <c r="K44" s="394"/>
      <c r="L44" s="394"/>
      <c r="M44" s="394"/>
      <c r="N44" s="394"/>
      <c r="O44" s="394"/>
      <c r="P44" s="394"/>
      <c r="Q44" s="394"/>
      <c r="R44" s="880"/>
      <c r="S44" s="129"/>
    </row>
    <row r="45" spans="2:19" ht="21.15" customHeight="1" thickBot="1" x14ac:dyDescent="0.3">
      <c r="B45" s="805">
        <v>2023</v>
      </c>
      <c r="C45" s="759">
        <v>16</v>
      </c>
      <c r="D45" s="759">
        <v>7</v>
      </c>
      <c r="E45" s="759">
        <v>9</v>
      </c>
      <c r="F45" s="768">
        <v>965</v>
      </c>
      <c r="G45" s="767">
        <v>60.31</v>
      </c>
      <c r="H45" s="759">
        <v>1.27</v>
      </c>
      <c r="I45" s="811">
        <v>0.99</v>
      </c>
      <c r="J45" s="395"/>
      <c r="K45" s="395"/>
      <c r="L45" s="395"/>
      <c r="M45" s="395"/>
      <c r="N45" s="395"/>
      <c r="O45" s="395"/>
      <c r="P45" s="395"/>
      <c r="Q45" s="395"/>
      <c r="R45" s="880"/>
      <c r="S45" s="129"/>
    </row>
    <row r="46" spans="2:19" ht="21.15" customHeight="1" x14ac:dyDescent="0.25"/>
    <row r="47" spans="2:19" ht="18.75" customHeight="1" x14ac:dyDescent="0.25">
      <c r="B47" s="797" t="s">
        <v>252</v>
      </c>
      <c r="C47" s="797"/>
      <c r="D47" s="797"/>
      <c r="E47" s="797"/>
      <c r="F47" s="797"/>
      <c r="G47" s="166"/>
      <c r="H47" s="166"/>
      <c r="I47" s="166"/>
      <c r="J47" s="166"/>
      <c r="K47" s="166"/>
      <c r="L47" s="166"/>
      <c r="M47" s="166"/>
      <c r="N47" s="166"/>
      <c r="O47" s="166"/>
      <c r="P47" s="166"/>
      <c r="Q47" s="166"/>
      <c r="R47" s="129"/>
      <c r="S47" s="129"/>
    </row>
    <row r="48" spans="2:19" ht="30.15" customHeight="1" x14ac:dyDescent="0.25">
      <c r="B48" s="167"/>
      <c r="C48" s="913" t="s">
        <v>25</v>
      </c>
      <c r="D48" s="913"/>
      <c r="E48" s="909"/>
      <c r="F48" s="908" t="s">
        <v>253</v>
      </c>
      <c r="G48" s="913"/>
      <c r="H48" s="913"/>
      <c r="I48" s="909"/>
      <c r="J48" s="908" t="s">
        <v>138</v>
      </c>
      <c r="K48" s="913"/>
      <c r="L48" s="913"/>
      <c r="M48" s="909"/>
      <c r="N48" s="908" t="s">
        <v>254</v>
      </c>
      <c r="O48" s="913"/>
      <c r="P48" s="913"/>
      <c r="Q48" s="909"/>
      <c r="R48" s="313" t="s">
        <v>23</v>
      </c>
      <c r="S48" s="129"/>
    </row>
    <row r="49" spans="2:19" ht="30.15" customHeight="1" x14ac:dyDescent="0.25">
      <c r="B49" s="769"/>
      <c r="C49" s="769">
        <v>2021</v>
      </c>
      <c r="D49" s="769">
        <v>2022</v>
      </c>
      <c r="E49" s="770">
        <v>2023</v>
      </c>
      <c r="F49" s="769">
        <v>2020</v>
      </c>
      <c r="G49" s="769">
        <v>2021</v>
      </c>
      <c r="H49" s="769">
        <v>2022</v>
      </c>
      <c r="I49" s="770">
        <v>2023</v>
      </c>
      <c r="J49" s="769">
        <v>2020</v>
      </c>
      <c r="K49" s="769">
        <v>2021</v>
      </c>
      <c r="L49" s="769">
        <v>2022</v>
      </c>
      <c r="M49" s="770">
        <v>2023</v>
      </c>
      <c r="N49" s="769">
        <v>2020</v>
      </c>
      <c r="O49" s="769">
        <v>2021</v>
      </c>
      <c r="P49" s="771" t="s">
        <v>241</v>
      </c>
      <c r="Q49" s="770">
        <v>2023</v>
      </c>
      <c r="R49" s="1037" t="s">
        <v>232</v>
      </c>
      <c r="S49" s="129"/>
    </row>
    <row r="50" spans="2:19" ht="33.9" customHeight="1" x14ac:dyDescent="0.25">
      <c r="B50" s="772" t="s">
        <v>255</v>
      </c>
      <c r="C50" s="773">
        <v>229</v>
      </c>
      <c r="D50" s="812">
        <v>186</v>
      </c>
      <c r="E50" s="813">
        <v>184</v>
      </c>
      <c r="F50" s="812">
        <v>10</v>
      </c>
      <c r="G50" s="812">
        <v>12</v>
      </c>
      <c r="H50" s="812">
        <v>7</v>
      </c>
      <c r="I50" s="814">
        <v>9</v>
      </c>
      <c r="J50" s="284">
        <v>48</v>
      </c>
      <c r="K50" s="815" t="s">
        <v>256</v>
      </c>
      <c r="L50" s="815" t="s">
        <v>257</v>
      </c>
      <c r="M50" s="814">
        <v>20</v>
      </c>
      <c r="N50" s="816">
        <v>30</v>
      </c>
      <c r="O50" s="816">
        <v>26</v>
      </c>
      <c r="P50" s="816">
        <v>23</v>
      </c>
      <c r="Q50" s="814">
        <v>16</v>
      </c>
      <c r="R50" s="1037"/>
      <c r="S50" s="129"/>
    </row>
    <row r="51" spans="2:19" ht="30.15" customHeight="1" x14ac:dyDescent="0.25">
      <c r="B51" s="774" t="s">
        <v>258</v>
      </c>
      <c r="C51" s="775">
        <v>74</v>
      </c>
      <c r="D51" s="176">
        <v>51</v>
      </c>
      <c r="E51" s="603">
        <v>47</v>
      </c>
      <c r="F51" s="176">
        <v>11</v>
      </c>
      <c r="G51" s="780">
        <v>16</v>
      </c>
      <c r="H51" s="780">
        <v>9</v>
      </c>
      <c r="I51" s="817">
        <v>20</v>
      </c>
      <c r="J51" s="176">
        <v>23</v>
      </c>
      <c r="K51" s="818" t="s">
        <v>259</v>
      </c>
      <c r="L51" s="818" t="s">
        <v>259</v>
      </c>
      <c r="M51" s="817">
        <v>22</v>
      </c>
      <c r="N51" s="819">
        <v>5</v>
      </c>
      <c r="O51" s="819">
        <v>12</v>
      </c>
      <c r="P51" s="818" t="s">
        <v>260</v>
      </c>
      <c r="Q51" s="817">
        <v>8</v>
      </c>
      <c r="R51" s="1037"/>
      <c r="S51" s="129"/>
    </row>
    <row r="52" spans="2:19" ht="30.15" customHeight="1" x14ac:dyDescent="0.25">
      <c r="B52" s="774" t="s">
        <v>261</v>
      </c>
      <c r="C52" s="776">
        <v>5049</v>
      </c>
      <c r="D52" s="184">
        <v>4913</v>
      </c>
      <c r="E52" s="820">
        <v>4406</v>
      </c>
      <c r="F52" s="176">
        <v>460</v>
      </c>
      <c r="G52" s="818">
        <v>558</v>
      </c>
      <c r="H52" s="818">
        <v>477</v>
      </c>
      <c r="I52" s="821">
        <v>778</v>
      </c>
      <c r="J52" s="176">
        <v>604</v>
      </c>
      <c r="K52" s="818" t="s">
        <v>262</v>
      </c>
      <c r="L52" s="818" t="s">
        <v>263</v>
      </c>
      <c r="M52" s="821">
        <v>196</v>
      </c>
      <c r="N52" s="819">
        <v>81</v>
      </c>
      <c r="O52" s="819">
        <v>456</v>
      </c>
      <c r="P52" s="818" t="s">
        <v>264</v>
      </c>
      <c r="Q52" s="821">
        <v>644</v>
      </c>
      <c r="R52" s="1037"/>
      <c r="S52" s="129"/>
    </row>
    <row r="53" spans="2:19" ht="30.15" customHeight="1" x14ac:dyDescent="0.25">
      <c r="B53" s="774" t="s">
        <v>265</v>
      </c>
      <c r="C53" s="776">
        <v>65668</v>
      </c>
      <c r="D53" s="184">
        <v>68515</v>
      </c>
      <c r="E53" s="821">
        <v>59347.91</v>
      </c>
      <c r="F53" s="486">
        <v>16884</v>
      </c>
      <c r="G53" s="780">
        <v>14226</v>
      </c>
      <c r="H53" s="780">
        <v>16976</v>
      </c>
      <c r="I53" s="821">
        <v>14994</v>
      </c>
      <c r="J53" s="176" t="s">
        <v>42</v>
      </c>
      <c r="K53" s="818" t="s">
        <v>266</v>
      </c>
      <c r="L53" s="818" t="s">
        <v>267</v>
      </c>
      <c r="M53" s="821">
        <v>46</v>
      </c>
      <c r="N53" s="780">
        <v>7391</v>
      </c>
      <c r="O53" s="780">
        <v>7375.1523529411716</v>
      </c>
      <c r="P53" s="780">
        <v>7368</v>
      </c>
      <c r="Q53" s="780">
        <v>6996</v>
      </c>
      <c r="R53" s="1037"/>
      <c r="S53" s="129"/>
    </row>
    <row r="54" spans="2:19" ht="30.15" customHeight="1" x14ac:dyDescent="0.25">
      <c r="B54" s="781" t="s">
        <v>268</v>
      </c>
      <c r="C54" s="782">
        <v>3.7613449473107145E-3</v>
      </c>
      <c r="D54" s="187">
        <v>3.6050499890534918E-3</v>
      </c>
      <c r="E54" s="188">
        <v>4.1618988773151405E-3</v>
      </c>
      <c r="F54" s="317">
        <v>0</v>
      </c>
      <c r="G54" s="783" t="s">
        <v>269</v>
      </c>
      <c r="H54" s="783" t="s">
        <v>270</v>
      </c>
      <c r="I54" s="188">
        <v>1.6999999999999999E-3</v>
      </c>
      <c r="J54" s="784">
        <v>3.1685892107626436E-2</v>
      </c>
      <c r="K54" s="783" t="s">
        <v>271</v>
      </c>
      <c r="L54" s="783" t="s">
        <v>272</v>
      </c>
      <c r="M54" s="785">
        <v>1E-4</v>
      </c>
      <c r="N54" s="782">
        <v>2.1100000000000001E-2</v>
      </c>
      <c r="O54" s="782">
        <v>2.3699999999999999E-2</v>
      </c>
      <c r="P54" s="783" t="s">
        <v>273</v>
      </c>
      <c r="Q54" s="785">
        <v>3.56E-2</v>
      </c>
      <c r="R54" s="1037"/>
      <c r="S54" s="129"/>
    </row>
    <row r="56" spans="2:19" x14ac:dyDescent="0.25">
      <c r="E56" s="500"/>
    </row>
    <row r="57" spans="2:19" ht="15.6" x14ac:dyDescent="0.25">
      <c r="B57" s="797" t="s">
        <v>274</v>
      </c>
      <c r="C57" s="797"/>
      <c r="D57" s="797"/>
      <c r="E57" s="797"/>
      <c r="F57" s="797"/>
    </row>
    <row r="58" spans="2:19" ht="14.4" customHeight="1" x14ac:dyDescent="0.25">
      <c r="B58" s="167"/>
      <c r="C58" s="285" t="s">
        <v>25</v>
      </c>
      <c r="D58" s="286"/>
      <c r="E58" s="908" t="s">
        <v>253</v>
      </c>
      <c r="F58" s="913"/>
      <c r="G58" s="913" t="s">
        <v>138</v>
      </c>
      <c r="H58" s="909"/>
      <c r="I58" s="908" t="s">
        <v>254</v>
      </c>
      <c r="J58" s="913"/>
      <c r="K58" s="913"/>
      <c r="L58" s="913"/>
      <c r="M58" s="913"/>
      <c r="N58" s="913"/>
      <c r="O58" s="167"/>
      <c r="P58" s="167"/>
      <c r="Q58" s="167"/>
      <c r="R58" s="913" t="s">
        <v>23</v>
      </c>
      <c r="S58" s="129"/>
    </row>
    <row r="59" spans="2:19" ht="14.4" customHeight="1" x14ac:dyDescent="0.25">
      <c r="B59" s="769"/>
      <c r="C59" s="769">
        <v>2022</v>
      </c>
      <c r="D59" s="770">
        <v>2023</v>
      </c>
      <c r="E59" s="769">
        <v>2022</v>
      </c>
      <c r="F59" s="770">
        <v>2023</v>
      </c>
      <c r="G59" s="769">
        <v>2022</v>
      </c>
      <c r="H59" s="770">
        <v>2023</v>
      </c>
      <c r="I59" s="771" t="s">
        <v>241</v>
      </c>
      <c r="J59" s="769">
        <v>2023</v>
      </c>
      <c r="K59" s="771"/>
      <c r="L59" s="769"/>
      <c r="M59" s="771"/>
      <c r="N59" s="769"/>
      <c r="O59" s="771"/>
      <c r="P59" s="769"/>
      <c r="Q59" s="769"/>
      <c r="R59" s="913"/>
      <c r="S59" s="129"/>
    </row>
    <row r="60" spans="2:19" ht="39.6" x14ac:dyDescent="0.25">
      <c r="B60" s="772" t="s">
        <v>275</v>
      </c>
      <c r="C60" s="786"/>
      <c r="D60" s="787"/>
      <c r="E60" s="786">
        <v>0.97</v>
      </c>
      <c r="F60" s="788">
        <v>0.95</v>
      </c>
      <c r="G60" s="786">
        <v>0.96</v>
      </c>
      <c r="H60" s="788">
        <v>0.91</v>
      </c>
      <c r="I60" s="789">
        <v>1</v>
      </c>
      <c r="J60" s="790">
        <v>0.92</v>
      </c>
      <c r="K60" s="789"/>
      <c r="L60" s="790"/>
      <c r="M60" s="789"/>
      <c r="N60" s="790"/>
      <c r="O60" s="789"/>
      <c r="P60" s="790"/>
      <c r="Q60" s="790"/>
      <c r="R60" s="1037" t="s">
        <v>276</v>
      </c>
      <c r="S60" s="129"/>
    </row>
    <row r="61" spans="2:19" ht="39" customHeight="1" x14ac:dyDescent="0.25">
      <c r="B61" s="774" t="s">
        <v>277</v>
      </c>
      <c r="C61" s="776">
        <v>2153</v>
      </c>
      <c r="D61" s="777">
        <v>1664</v>
      </c>
      <c r="E61" s="776"/>
      <c r="F61" s="778">
        <v>240</v>
      </c>
      <c r="G61" s="776"/>
      <c r="H61" s="778">
        <v>27</v>
      </c>
      <c r="I61" s="776"/>
      <c r="J61" s="792">
        <v>4</v>
      </c>
      <c r="K61" s="776"/>
      <c r="L61" s="792"/>
      <c r="M61" s="776"/>
      <c r="N61" s="792"/>
      <c r="O61" s="776"/>
      <c r="P61" s="792"/>
      <c r="Q61" s="792"/>
      <c r="R61" s="1037"/>
      <c r="S61" s="129"/>
    </row>
    <row r="62" spans="2:19" ht="29.4" customHeight="1" x14ac:dyDescent="0.25">
      <c r="B62" s="774" t="s">
        <v>278</v>
      </c>
      <c r="C62" s="776">
        <v>1620</v>
      </c>
      <c r="D62" s="777">
        <v>2001</v>
      </c>
      <c r="E62" s="776"/>
      <c r="F62" s="778">
        <v>1600</v>
      </c>
      <c r="G62" s="776"/>
      <c r="H62" s="778">
        <v>633</v>
      </c>
      <c r="I62" s="776"/>
      <c r="J62" s="792">
        <v>108</v>
      </c>
      <c r="K62" s="776"/>
      <c r="L62" s="792"/>
      <c r="M62" s="776"/>
      <c r="N62" s="792"/>
      <c r="O62" s="776"/>
      <c r="P62" s="792"/>
      <c r="Q62" s="792"/>
      <c r="R62" s="1037"/>
      <c r="S62" s="129"/>
    </row>
    <row r="63" spans="2:19" ht="50.4" customHeight="1" x14ac:dyDescent="0.25">
      <c r="B63" s="774" t="s">
        <v>279</v>
      </c>
      <c r="C63" s="776">
        <v>1590</v>
      </c>
      <c r="D63" s="777">
        <v>1650</v>
      </c>
      <c r="E63" s="776"/>
      <c r="F63" s="778"/>
      <c r="G63" s="776"/>
      <c r="H63" s="778">
        <v>167</v>
      </c>
      <c r="I63" s="776"/>
      <c r="J63" s="792"/>
      <c r="K63" s="776"/>
      <c r="L63" s="792"/>
      <c r="M63" s="776"/>
      <c r="N63" s="792"/>
      <c r="O63" s="776"/>
      <c r="P63" s="792"/>
      <c r="Q63" s="792"/>
      <c r="R63" s="1037"/>
      <c r="S63" s="129"/>
    </row>
    <row r="64" spans="2:19" ht="26.4" x14ac:dyDescent="0.25">
      <c r="B64" s="781" t="s">
        <v>280</v>
      </c>
      <c r="C64" s="776">
        <v>8</v>
      </c>
      <c r="D64" s="777">
        <v>35</v>
      </c>
      <c r="E64" s="776"/>
      <c r="F64" s="791"/>
      <c r="G64" s="776"/>
      <c r="H64" s="791"/>
      <c r="I64" s="776"/>
      <c r="J64" s="779"/>
      <c r="K64" s="776"/>
      <c r="L64" s="779"/>
      <c r="M64" s="776"/>
      <c r="N64" s="779"/>
      <c r="O64" s="776"/>
      <c r="P64" s="779"/>
      <c r="Q64" s="779"/>
      <c r="R64" s="1037"/>
      <c r="S64" s="129"/>
    </row>
    <row r="65" spans="2:19" ht="48.6" customHeight="1" x14ac:dyDescent="0.25">
      <c r="B65" s="793" t="s">
        <v>281</v>
      </c>
      <c r="C65" s="776">
        <v>14</v>
      </c>
      <c r="D65" s="777">
        <v>3</v>
      </c>
      <c r="E65" s="776"/>
      <c r="F65" s="791"/>
      <c r="G65" s="776"/>
      <c r="H65" s="791"/>
      <c r="I65" s="776"/>
      <c r="J65" s="316">
        <v>5</v>
      </c>
      <c r="K65" s="776"/>
      <c r="L65" s="316"/>
      <c r="M65" s="776"/>
      <c r="N65" s="316"/>
      <c r="O65" s="776"/>
      <c r="P65" s="316"/>
      <c r="Q65" s="316"/>
      <c r="R65" s="1037"/>
      <c r="S65" s="129"/>
    </row>
    <row r="66" spans="2:19" x14ac:dyDescent="0.25">
      <c r="E66" s="500"/>
      <c r="R66" s="129"/>
    </row>
    <row r="67" spans="2:19" x14ac:dyDescent="0.25">
      <c r="E67" s="500"/>
    </row>
    <row r="68" spans="2:19" x14ac:dyDescent="0.25">
      <c r="E68" s="500"/>
    </row>
    <row r="69" spans="2:19" x14ac:dyDescent="0.25">
      <c r="E69" s="500"/>
    </row>
    <row r="70" spans="2:19" x14ac:dyDescent="0.25">
      <c r="E70" s="500"/>
    </row>
    <row r="71" spans="2:19" x14ac:dyDescent="0.25">
      <c r="E71" s="500"/>
    </row>
    <row r="72" spans="2:19" x14ac:dyDescent="0.25">
      <c r="E72" s="500"/>
    </row>
    <row r="73" spans="2:19" x14ac:dyDescent="0.25">
      <c r="E73" s="500"/>
    </row>
    <row r="74" spans="2:19" x14ac:dyDescent="0.25">
      <c r="L74" s="129"/>
      <c r="M74" s="129"/>
      <c r="N74" s="129"/>
      <c r="O74" s="129"/>
      <c r="P74" s="129"/>
      <c r="Q74" s="129"/>
      <c r="R74" s="129"/>
      <c r="S74" s="129"/>
    </row>
    <row r="75" spans="2:19" x14ac:dyDescent="0.25">
      <c r="L75" s="129"/>
      <c r="M75" s="129"/>
      <c r="N75" s="129"/>
      <c r="O75" s="129"/>
      <c r="P75" s="129"/>
      <c r="Q75" s="129"/>
      <c r="R75" s="129"/>
      <c r="S75" s="129"/>
    </row>
    <row r="76" spans="2:19" x14ac:dyDescent="0.25">
      <c r="L76" s="129"/>
      <c r="M76" s="129"/>
      <c r="N76" s="129"/>
      <c r="O76" s="129"/>
      <c r="P76" s="129"/>
      <c r="Q76" s="129"/>
      <c r="R76" s="129"/>
      <c r="S76" s="129"/>
    </row>
  </sheetData>
  <mergeCells count="22">
    <mergeCell ref="B9:C9"/>
    <mergeCell ref="B10:C10"/>
    <mergeCell ref="G58:H58"/>
    <mergeCell ref="E58:F58"/>
    <mergeCell ref="R21:R23"/>
    <mergeCell ref="C15:E15"/>
    <mergeCell ref="C16:E16"/>
    <mergeCell ref="R15:R17"/>
    <mergeCell ref="R9:R10"/>
    <mergeCell ref="R28:R31"/>
    <mergeCell ref="R35:R38"/>
    <mergeCell ref="R42:R45"/>
    <mergeCell ref="R49:R54"/>
    <mergeCell ref="C48:E48"/>
    <mergeCell ref="F48:I48"/>
    <mergeCell ref="J48:M48"/>
    <mergeCell ref="R60:R65"/>
    <mergeCell ref="R58:R59"/>
    <mergeCell ref="I58:J58"/>
    <mergeCell ref="N48:Q48"/>
    <mergeCell ref="K58:L58"/>
    <mergeCell ref="M58:N58"/>
  </mergeCells>
  <pageMargins left="0.7" right="0.7" top="0.75" bottom="0.75" header="0.3" footer="0.3"/>
  <pageSetup paperSize="9" orientation="portrait" r:id="rId1"/>
  <headerFooter scaleWithDoc="0"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4D0A6-CD08-4479-800D-7D8798A09FBD}">
  <sheetPr>
    <tabColor rgb="FF002060"/>
  </sheetPr>
  <dimension ref="A1"/>
  <sheetViews>
    <sheetView showGridLines="0" topLeftCell="A19" zoomScale="85" zoomScaleNormal="85" workbookViewId="0">
      <selection activeCell="D26" sqref="D26"/>
    </sheetView>
  </sheetViews>
  <sheetFormatPr defaultColWidth="9.109375" defaultRowHeight="14.4" x14ac:dyDescent="0.3"/>
  <cols>
    <col min="1" max="8" width="9.109375" style="92" customWidth="1"/>
    <col min="9" max="16384" width="9.109375" style="92"/>
  </cols>
  <sheetData/>
  <pageMargins left="0.7" right="0.7" top="0.75" bottom="0.75" header="0.3" footer="0.3"/>
  <pageSetup paperSize="9" orientation="portrait" r:id="rId1"/>
  <headerFooter scaleWithDoc="0"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3AA6A-F3FB-483E-900B-5227BF784630}">
  <dimension ref="B1:O49"/>
  <sheetViews>
    <sheetView showGridLines="0" topLeftCell="A7" workbookViewId="0">
      <selection activeCell="B5" sqref="B5"/>
    </sheetView>
  </sheetViews>
  <sheetFormatPr defaultColWidth="9.109375" defaultRowHeight="13.8" x14ac:dyDescent="0.25"/>
  <cols>
    <col min="1" max="1" width="3.5546875" style="129" customWidth="1"/>
    <col min="2" max="11" width="10.5546875" style="163" customWidth="1"/>
    <col min="12" max="14" width="9.109375" style="129" customWidth="1"/>
    <col min="15" max="16384" width="9.109375" style="129"/>
  </cols>
  <sheetData>
    <row r="1" spans="2:15" ht="15" customHeight="1" x14ac:dyDescent="0.25"/>
    <row r="2" spans="2:15" ht="15" customHeight="1" x14ac:dyDescent="0.25"/>
    <row r="3" spans="2:15" ht="15" customHeight="1" x14ac:dyDescent="0.25"/>
    <row r="4" spans="2:15" ht="15" customHeight="1" x14ac:dyDescent="0.25"/>
    <row r="5" spans="2:15" ht="24" customHeight="1" thickBot="1" x14ac:dyDescent="0.3">
      <c r="B5" s="283" t="s">
        <v>446</v>
      </c>
      <c r="C5" s="162"/>
      <c r="D5" s="162"/>
      <c r="E5" s="162"/>
      <c r="F5" s="162"/>
      <c r="G5" s="162"/>
      <c r="H5" s="162"/>
      <c r="I5" s="162"/>
      <c r="J5" s="162"/>
      <c r="K5" s="162"/>
      <c r="L5" s="162"/>
      <c r="M5" s="162"/>
      <c r="N5" s="162"/>
      <c r="O5" s="162"/>
    </row>
    <row r="6" spans="2:15" ht="21.15" customHeight="1" thickTop="1" x14ac:dyDescent="0.25"/>
    <row r="7" spans="2:15" ht="21.15" customHeight="1" x14ac:dyDescent="0.25">
      <c r="B7" s="129"/>
      <c r="C7" s="129"/>
      <c r="D7" s="129"/>
      <c r="E7" s="129"/>
      <c r="F7" s="129"/>
      <c r="G7" s="129"/>
      <c r="H7" s="129"/>
      <c r="I7" s="129"/>
      <c r="J7" s="129"/>
      <c r="K7" s="129"/>
    </row>
    <row r="8" spans="2:15" ht="21.15" customHeight="1" x14ac:dyDescent="0.25">
      <c r="B8" s="129"/>
      <c r="C8" s="129"/>
      <c r="D8" s="129"/>
      <c r="E8" s="129"/>
      <c r="F8" s="129"/>
      <c r="G8" s="129"/>
      <c r="H8" s="129"/>
      <c r="I8" s="129"/>
      <c r="J8" s="129"/>
      <c r="K8" s="129"/>
    </row>
    <row r="9" spans="2:15" s="149" customFormat="1" ht="21.15" customHeight="1" x14ac:dyDescent="0.25">
      <c r="B9" s="129"/>
      <c r="C9" s="129"/>
      <c r="D9" s="129"/>
      <c r="E9" s="129"/>
      <c r="F9" s="129"/>
      <c r="G9" s="129"/>
      <c r="H9" s="129"/>
      <c r="I9" s="129"/>
      <c r="J9" s="129"/>
      <c r="K9" s="129"/>
      <c r="L9" s="129"/>
    </row>
    <row r="10" spans="2:15" s="149" customFormat="1" ht="21.15" customHeight="1" x14ac:dyDescent="0.25">
      <c r="B10" s="129"/>
      <c r="C10" s="129"/>
      <c r="D10" s="129"/>
      <c r="E10" s="129"/>
      <c r="F10" s="129"/>
      <c r="G10" s="129"/>
      <c r="H10" s="129"/>
      <c r="I10" s="129"/>
      <c r="J10" s="129"/>
      <c r="K10" s="129"/>
      <c r="L10" s="129"/>
    </row>
    <row r="11" spans="2:15" ht="21.15" customHeight="1" x14ac:dyDescent="0.25">
      <c r="B11" s="129"/>
      <c r="C11" s="129"/>
      <c r="D11" s="129"/>
      <c r="E11" s="129"/>
      <c r="F11" s="129"/>
      <c r="G11" s="129"/>
      <c r="H11" s="129"/>
      <c r="I11" s="129"/>
      <c r="J11" s="129"/>
      <c r="K11" s="129"/>
    </row>
    <row r="12" spans="2:15" ht="21.15" customHeight="1" x14ac:dyDescent="0.25">
      <c r="B12" s="129"/>
      <c r="C12" s="129"/>
      <c r="D12" s="129"/>
      <c r="E12" s="129"/>
      <c r="F12" s="129"/>
      <c r="G12" s="129"/>
      <c r="H12" s="129"/>
      <c r="I12" s="129"/>
      <c r="J12" s="129"/>
      <c r="K12" s="129"/>
    </row>
    <row r="13" spans="2:15" ht="21.15" customHeight="1" x14ac:dyDescent="0.25">
      <c r="B13" s="129"/>
      <c r="C13" s="129"/>
      <c r="D13" s="129"/>
      <c r="E13" s="129"/>
      <c r="F13" s="129"/>
      <c r="G13" s="129"/>
      <c r="H13" s="129"/>
      <c r="I13" s="129"/>
      <c r="J13" s="129"/>
      <c r="K13" s="129"/>
    </row>
    <row r="14" spans="2:15" s="149" customFormat="1" ht="21.15" customHeight="1" x14ac:dyDescent="0.25">
      <c r="B14" s="129"/>
      <c r="C14" s="129"/>
      <c r="D14" s="129"/>
      <c r="E14" s="129"/>
      <c r="F14" s="129"/>
      <c r="G14" s="129"/>
      <c r="H14" s="129"/>
      <c r="I14" s="129"/>
      <c r="J14" s="129"/>
      <c r="K14" s="129"/>
      <c r="L14" s="129"/>
    </row>
    <row r="15" spans="2:15" s="149" customFormat="1" ht="21.15" customHeight="1" x14ac:dyDescent="0.25">
      <c r="B15" s="129"/>
      <c r="C15" s="129"/>
      <c r="D15" s="129"/>
      <c r="E15" s="129"/>
      <c r="F15" s="129"/>
      <c r="G15" s="129"/>
      <c r="H15" s="129"/>
      <c r="I15" s="129"/>
      <c r="J15" s="129"/>
      <c r="K15" s="129"/>
      <c r="L15" s="129"/>
    </row>
    <row r="16" spans="2:15" s="149" customFormat="1" ht="21.15" customHeight="1" x14ac:dyDescent="0.25">
      <c r="B16" s="129"/>
      <c r="C16" s="129"/>
      <c r="D16" s="129"/>
      <c r="E16" s="129"/>
      <c r="F16" s="129"/>
      <c r="G16" s="129"/>
      <c r="H16" s="129"/>
      <c r="I16" s="129"/>
      <c r="J16" s="129"/>
      <c r="K16" s="129"/>
      <c r="L16" s="129"/>
    </row>
    <row r="17" spans="2:14" ht="21.15" customHeight="1" x14ac:dyDescent="0.25">
      <c r="B17" s="129"/>
      <c r="C17" s="129"/>
      <c r="D17" s="129"/>
      <c r="E17" s="129"/>
      <c r="F17" s="129"/>
      <c r="G17" s="129"/>
      <c r="H17" s="129"/>
      <c r="I17" s="129"/>
      <c r="J17" s="129"/>
      <c r="K17" s="129"/>
      <c r="M17" s="149"/>
    </row>
    <row r="18" spans="2:14" ht="21.15" customHeight="1" x14ac:dyDescent="0.25">
      <c r="B18" s="129"/>
      <c r="C18" s="129"/>
      <c r="D18" s="129"/>
      <c r="E18" s="129"/>
      <c r="F18" s="129"/>
      <c r="G18" s="129"/>
      <c r="H18" s="129"/>
      <c r="I18" s="129"/>
      <c r="J18" s="129"/>
      <c r="K18" s="129"/>
      <c r="M18" s="149"/>
    </row>
    <row r="19" spans="2:14" s="149" customFormat="1" ht="21.15" customHeight="1" x14ac:dyDescent="0.25">
      <c r="B19" s="129"/>
      <c r="C19" s="129"/>
      <c r="D19" s="129"/>
      <c r="E19" s="129"/>
      <c r="F19" s="129"/>
      <c r="G19" s="129"/>
      <c r="H19" s="129"/>
      <c r="I19" s="129"/>
      <c r="J19" s="129"/>
      <c r="K19" s="129"/>
      <c r="L19" s="129"/>
    </row>
    <row r="20" spans="2:14" s="149" customFormat="1" ht="21.15" customHeight="1" x14ac:dyDescent="0.25">
      <c r="B20" s="129"/>
      <c r="C20" s="129"/>
      <c r="D20" s="129"/>
      <c r="E20" s="129"/>
      <c r="F20" s="129"/>
      <c r="G20" s="129"/>
      <c r="H20" s="129"/>
      <c r="I20" s="129"/>
      <c r="J20" s="129"/>
      <c r="K20" s="129"/>
      <c r="L20" s="129"/>
      <c r="M20" s="129"/>
      <c r="N20" s="129"/>
    </row>
    <row r="21" spans="2:14" s="149" customFormat="1" ht="21.15" customHeight="1" x14ac:dyDescent="0.25">
      <c r="B21" s="129"/>
      <c r="C21" s="129"/>
      <c r="D21" s="129"/>
      <c r="E21" s="129"/>
      <c r="F21" s="129"/>
      <c r="G21" s="129"/>
      <c r="H21" s="129"/>
      <c r="I21" s="129"/>
      <c r="J21" s="129"/>
      <c r="K21" s="129"/>
      <c r="L21" s="129"/>
      <c r="M21" s="129"/>
      <c r="N21" s="129"/>
    </row>
    <row r="22" spans="2:14" s="149" customFormat="1" ht="21.15" customHeight="1" x14ac:dyDescent="0.25">
      <c r="B22" s="129"/>
      <c r="C22" s="129"/>
      <c r="D22" s="129"/>
      <c r="E22" s="129"/>
      <c r="F22" s="129"/>
      <c r="G22" s="129"/>
      <c r="H22" s="129"/>
      <c r="I22" s="129"/>
      <c r="J22" s="129"/>
      <c r="K22" s="129"/>
      <c r="L22" s="129"/>
      <c r="M22" s="129"/>
      <c r="N22" s="129"/>
    </row>
    <row r="23" spans="2:14" ht="21.15" customHeight="1" x14ac:dyDescent="0.25">
      <c r="B23" s="129"/>
      <c r="C23" s="129"/>
      <c r="D23" s="129"/>
      <c r="E23" s="129"/>
      <c r="F23" s="129"/>
      <c r="G23" s="129"/>
      <c r="H23" s="129"/>
      <c r="I23" s="129"/>
      <c r="J23" s="129"/>
      <c r="K23" s="129"/>
    </row>
    <row r="24" spans="2:14" ht="21.15" customHeight="1" x14ac:dyDescent="0.25">
      <c r="B24" s="129"/>
      <c r="C24" s="129"/>
      <c r="D24" s="129"/>
      <c r="E24" s="129"/>
      <c r="F24" s="129"/>
      <c r="G24" s="129"/>
      <c r="H24" s="129"/>
      <c r="I24" s="129"/>
      <c r="J24" s="129"/>
      <c r="K24" s="129"/>
    </row>
    <row r="25" spans="2:14" ht="21.15" customHeight="1" x14ac:dyDescent="0.25">
      <c r="B25" s="129"/>
      <c r="C25" s="129"/>
      <c r="D25" s="129"/>
      <c r="E25" s="129"/>
      <c r="F25" s="129"/>
      <c r="G25" s="129"/>
      <c r="H25" s="129"/>
      <c r="I25" s="129"/>
      <c r="J25" s="129"/>
      <c r="K25" s="129"/>
    </row>
    <row r="26" spans="2:14" s="149" customFormat="1" ht="21.15" customHeight="1" x14ac:dyDescent="0.25">
      <c r="B26" s="129"/>
      <c r="C26" s="129"/>
      <c r="D26" s="129"/>
      <c r="E26" s="129"/>
      <c r="F26" s="129"/>
      <c r="G26" s="129"/>
      <c r="H26" s="129"/>
      <c r="I26" s="129"/>
      <c r="J26" s="129"/>
      <c r="K26" s="129"/>
      <c r="L26" s="129"/>
      <c r="M26" s="129"/>
      <c r="N26" s="129"/>
    </row>
    <row r="27" spans="2:14" ht="21.15" customHeight="1" x14ac:dyDescent="0.25">
      <c r="C27" s="129" t="s">
        <v>441</v>
      </c>
      <c r="D27" s="129"/>
    </row>
    <row r="28" spans="2:14" ht="21.15" customHeight="1" x14ac:dyDescent="0.25"/>
    <row r="29" spans="2:14" ht="21.15" customHeight="1" x14ac:dyDescent="0.25"/>
    <row r="30" spans="2:14" ht="21.15" customHeight="1" x14ac:dyDescent="0.25"/>
    <row r="31" spans="2:14" ht="21.15" customHeight="1" x14ac:dyDescent="0.25"/>
    <row r="32" spans="2:14" ht="21.15" customHeight="1" x14ac:dyDescent="0.25"/>
    <row r="33" ht="21.15" customHeight="1" x14ac:dyDescent="0.25"/>
    <row r="34" ht="21.15" customHeight="1" x14ac:dyDescent="0.25"/>
    <row r="35" ht="21.15" customHeight="1" x14ac:dyDescent="0.25"/>
    <row r="36" ht="21.15" customHeight="1" x14ac:dyDescent="0.25"/>
    <row r="37" ht="21.15" customHeight="1" x14ac:dyDescent="0.25"/>
    <row r="38" ht="21.15" customHeight="1" x14ac:dyDescent="0.25"/>
    <row r="39" ht="21.15" customHeight="1" x14ac:dyDescent="0.25"/>
    <row r="40" ht="21.15" customHeight="1" x14ac:dyDescent="0.25"/>
    <row r="41" ht="21.15" customHeight="1" x14ac:dyDescent="0.25"/>
    <row r="42" ht="21.15" customHeight="1" x14ac:dyDescent="0.25"/>
    <row r="43" ht="21.15" customHeight="1" x14ac:dyDescent="0.25"/>
    <row r="44" ht="21.15" customHeight="1" x14ac:dyDescent="0.25"/>
    <row r="45" ht="21.15" customHeight="1" x14ac:dyDescent="0.25"/>
    <row r="46" ht="21.15" customHeight="1" x14ac:dyDescent="0.25"/>
    <row r="47" ht="21.15" customHeight="1" x14ac:dyDescent="0.25"/>
    <row r="48" ht="21.15" customHeight="1" x14ac:dyDescent="0.25"/>
    <row r="49" ht="21.15" customHeight="1" x14ac:dyDescent="0.25"/>
  </sheetData>
  <pageMargins left="0.7" right="0.7" top="0.75" bottom="0.75" header="0.3" footer="0.3"/>
  <pageSetup paperSize="9" orientation="portrait"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D3504-6B6F-4815-8C09-83529A43D806}">
  <sheetPr>
    <tabColor rgb="FF002060"/>
  </sheetPr>
  <dimension ref="A2:L32"/>
  <sheetViews>
    <sheetView showGridLines="0" workbookViewId="0">
      <selection activeCell="C29" sqref="C29"/>
    </sheetView>
  </sheetViews>
  <sheetFormatPr defaultColWidth="9.109375" defaultRowHeight="14.4" x14ac:dyDescent="0.3"/>
  <cols>
    <col min="1" max="1" width="3.5546875" customWidth="1"/>
    <col min="2" max="2" width="45.5546875" customWidth="1"/>
    <col min="3" max="3" width="14.5546875" customWidth="1"/>
    <col min="4" max="4" width="4.88671875" customWidth="1"/>
    <col min="5" max="5" width="90.44140625" customWidth="1"/>
    <col min="11" max="11" width="9.5546875" customWidth="1"/>
  </cols>
  <sheetData>
    <row r="2" spans="1:12" ht="15.6" x14ac:dyDescent="0.3">
      <c r="F2" s="40"/>
    </row>
    <row r="4" spans="1:12" ht="15.6" x14ac:dyDescent="0.3">
      <c r="E4" s="40" t="s">
        <v>0</v>
      </c>
    </row>
    <row r="5" spans="1:12" ht="146.4" customHeight="1" x14ac:dyDescent="0.3">
      <c r="B5" s="30" t="s">
        <v>447</v>
      </c>
      <c r="C5" s="30"/>
      <c r="D5" s="39"/>
      <c r="L5" s="104"/>
    </row>
    <row r="6" spans="1:12" ht="21" customHeight="1" x14ac:dyDescent="0.3">
      <c r="C6" s="94"/>
      <c r="D6" s="39"/>
      <c r="E6" s="95"/>
      <c r="F6" s="95"/>
    </row>
    <row r="7" spans="1:12" ht="19.350000000000001" customHeight="1" x14ac:dyDescent="0.3">
      <c r="A7" s="129"/>
      <c r="B7" s="130" t="s">
        <v>1</v>
      </c>
      <c r="C7" s="129"/>
    </row>
    <row r="8" spans="1:12" ht="27" customHeight="1" x14ac:dyDescent="0.3">
      <c r="A8" s="129"/>
      <c r="B8" s="131" t="s">
        <v>2</v>
      </c>
      <c r="C8" s="132" t="s">
        <v>3</v>
      </c>
      <c r="D8" s="41"/>
      <c r="E8" s="122" t="s">
        <v>4</v>
      </c>
    </row>
    <row r="9" spans="1:12" ht="21.15" customHeight="1" x14ac:dyDescent="0.3">
      <c r="A9" s="129"/>
      <c r="B9" s="139" t="s">
        <v>5</v>
      </c>
      <c r="C9" s="133"/>
      <c r="D9" s="41"/>
      <c r="E9" s="42"/>
      <c r="F9" s="93"/>
    </row>
    <row r="10" spans="1:12" ht="21.15" customHeight="1" x14ac:dyDescent="0.3">
      <c r="A10" s="129"/>
      <c r="B10" s="134" t="s">
        <v>6</v>
      </c>
      <c r="C10" s="135" t="s">
        <v>3</v>
      </c>
      <c r="D10" s="41"/>
      <c r="E10" s="124" t="s">
        <v>354</v>
      </c>
      <c r="F10" s="44"/>
    </row>
    <row r="11" spans="1:12" ht="18" customHeight="1" x14ac:dyDescent="0.3">
      <c r="A11" s="129"/>
      <c r="B11" s="136" t="s">
        <v>7</v>
      </c>
      <c r="C11" s="137" t="s">
        <v>3</v>
      </c>
      <c r="D11" s="41"/>
      <c r="E11" s="125" t="s">
        <v>355</v>
      </c>
      <c r="F11" s="45"/>
      <c r="K11" s="111"/>
    </row>
    <row r="12" spans="1:12" ht="26.4" customHeight="1" x14ac:dyDescent="0.3">
      <c r="A12" s="129"/>
      <c r="B12" s="136" t="s">
        <v>8</v>
      </c>
      <c r="C12" s="137" t="s">
        <v>3</v>
      </c>
      <c r="D12" s="41"/>
      <c r="E12" s="126" t="s">
        <v>356</v>
      </c>
      <c r="F12" s="45"/>
    </row>
    <row r="13" spans="1:12" ht="21.15" customHeight="1" x14ac:dyDescent="0.3">
      <c r="A13" s="129"/>
      <c r="B13" s="136" t="s">
        <v>9</v>
      </c>
      <c r="C13" s="137" t="s">
        <v>3</v>
      </c>
      <c r="D13" s="41"/>
      <c r="E13" s="127" t="s">
        <v>357</v>
      </c>
      <c r="F13" s="47"/>
    </row>
    <row r="14" spans="1:12" ht="21.15" customHeight="1" x14ac:dyDescent="0.3">
      <c r="A14" s="129"/>
      <c r="B14" s="138" t="s">
        <v>10</v>
      </c>
      <c r="C14" s="132" t="s">
        <v>3</v>
      </c>
      <c r="D14" s="41"/>
      <c r="E14" s="128" t="s">
        <v>436</v>
      </c>
      <c r="F14" s="116"/>
    </row>
    <row r="15" spans="1:12" ht="21.15" customHeight="1" x14ac:dyDescent="0.3">
      <c r="B15" s="48"/>
      <c r="C15" s="49"/>
      <c r="D15" s="41"/>
    </row>
    <row r="16" spans="1:12" ht="21.15" customHeight="1" x14ac:dyDescent="0.3">
      <c r="B16" s="139" t="s">
        <v>358</v>
      </c>
      <c r="C16" s="50"/>
      <c r="D16" s="144"/>
      <c r="E16" s="145"/>
      <c r="F16" s="93"/>
    </row>
    <row r="17" spans="2:6" ht="21.15" customHeight="1" x14ac:dyDescent="0.3">
      <c r="B17" s="140" t="s">
        <v>12</v>
      </c>
      <c r="C17" s="43" t="s">
        <v>3</v>
      </c>
      <c r="D17" s="144"/>
      <c r="E17" s="146" t="s">
        <v>360</v>
      </c>
      <c r="F17" s="51"/>
    </row>
    <row r="18" spans="2:6" ht="21.15" customHeight="1" x14ac:dyDescent="0.3">
      <c r="B18" s="140" t="s">
        <v>13</v>
      </c>
      <c r="C18" s="87" t="s">
        <v>3</v>
      </c>
      <c r="D18" s="144"/>
      <c r="E18" s="147" t="s">
        <v>361</v>
      </c>
      <c r="F18" s="115"/>
    </row>
    <row r="19" spans="2:6" ht="21.15" customHeight="1" x14ac:dyDescent="0.3">
      <c r="B19" s="140" t="s">
        <v>428</v>
      </c>
      <c r="C19" s="87" t="s">
        <v>3</v>
      </c>
      <c r="D19" s="144"/>
      <c r="E19" s="123" t="s">
        <v>359</v>
      </c>
      <c r="F19" s="45"/>
    </row>
    <row r="20" spans="2:6" ht="21.15" customHeight="1" x14ac:dyDescent="0.3">
      <c r="B20" s="140" t="s">
        <v>14</v>
      </c>
      <c r="C20" s="87" t="s">
        <v>3</v>
      </c>
      <c r="D20" s="144"/>
      <c r="E20" s="29" t="s">
        <v>362</v>
      </c>
      <c r="F20" s="45"/>
    </row>
    <row r="21" spans="2:6" ht="21.15" customHeight="1" x14ac:dyDescent="0.3">
      <c r="B21" s="140" t="s">
        <v>15</v>
      </c>
      <c r="C21" s="87" t="s">
        <v>3</v>
      </c>
      <c r="D21" s="144"/>
      <c r="E21" s="29"/>
      <c r="F21" s="28"/>
    </row>
    <row r="22" spans="2:6" ht="21.15" customHeight="1" x14ac:dyDescent="0.3">
      <c r="B22" s="140" t="s">
        <v>16</v>
      </c>
      <c r="C22" s="87" t="s">
        <v>3</v>
      </c>
      <c r="D22" s="144"/>
      <c r="E22" s="147" t="s">
        <v>363</v>
      </c>
      <c r="F22" s="28"/>
    </row>
    <row r="23" spans="2:6" ht="30" customHeight="1" x14ac:dyDescent="0.3">
      <c r="B23" s="140" t="s">
        <v>17</v>
      </c>
      <c r="C23" s="87" t="s">
        <v>3</v>
      </c>
      <c r="D23" s="144"/>
      <c r="E23" s="125" t="s">
        <v>364</v>
      </c>
      <c r="F23" s="45"/>
    </row>
    <row r="24" spans="2:6" ht="31.5" customHeight="1" x14ac:dyDescent="0.3">
      <c r="B24" s="46"/>
      <c r="C24" s="88"/>
      <c r="D24" s="41"/>
    </row>
    <row r="25" spans="2:6" ht="21.15" customHeight="1" x14ac:dyDescent="0.3">
      <c r="B25" s="139" t="s">
        <v>18</v>
      </c>
      <c r="C25" s="50"/>
      <c r="D25" s="41"/>
      <c r="E25" s="42"/>
      <c r="F25" s="93"/>
    </row>
    <row r="26" spans="2:6" ht="21.6" customHeight="1" x14ac:dyDescent="0.3">
      <c r="B26" s="134" t="s">
        <v>19</v>
      </c>
      <c r="C26" s="148" t="s">
        <v>3</v>
      </c>
      <c r="D26" s="149"/>
      <c r="E26" s="150" t="s">
        <v>437</v>
      </c>
      <c r="F26" s="151"/>
    </row>
    <row r="27" spans="2:6" ht="34.35" customHeight="1" x14ac:dyDescent="0.3">
      <c r="B27" s="138" t="s">
        <v>442</v>
      </c>
      <c r="C27" s="152" t="s">
        <v>3</v>
      </c>
      <c r="D27" s="149"/>
      <c r="E27" s="157" t="s">
        <v>438</v>
      </c>
      <c r="F27" s="140"/>
    </row>
    <row r="28" spans="2:6" ht="21" customHeight="1" x14ac:dyDescent="0.3">
      <c r="B28" s="138" t="s">
        <v>20</v>
      </c>
      <c r="C28" s="152" t="s">
        <v>3</v>
      </c>
      <c r="D28" s="149"/>
      <c r="E28" s="158" t="s">
        <v>439</v>
      </c>
      <c r="F28" s="153"/>
    </row>
    <row r="29" spans="2:6" ht="24.9" customHeight="1" x14ac:dyDescent="0.3">
      <c r="B29" s="138" t="s">
        <v>21</v>
      </c>
      <c r="C29" s="152" t="s">
        <v>3</v>
      </c>
      <c r="D29" s="129"/>
      <c r="E29" s="823" t="s">
        <v>443</v>
      </c>
      <c r="F29" s="154"/>
    </row>
    <row r="30" spans="2:6" ht="21" customHeight="1" x14ac:dyDescent="0.3">
      <c r="B30" s="138" t="s">
        <v>365</v>
      </c>
      <c r="C30" s="155" t="s">
        <v>3</v>
      </c>
      <c r="D30" s="129"/>
      <c r="E30" s="159" t="s">
        <v>366</v>
      </c>
      <c r="F30" s="156"/>
    </row>
    <row r="31" spans="2:6" ht="21" customHeight="1" x14ac:dyDescent="0.3">
      <c r="C31" s="89"/>
    </row>
    <row r="32" spans="2:6" ht="21" customHeight="1" x14ac:dyDescent="0.3"/>
  </sheetData>
  <mergeCells count="3">
    <mergeCell ref="B5:C5"/>
    <mergeCell ref="E20:E21"/>
    <mergeCell ref="F21:F22"/>
  </mergeCells>
  <hyperlinks>
    <hyperlink ref="C10" location="'GHG emissions'!A1" display="Go to &gt;" xr:uid="{00000000-0004-0000-0100-000000000000}"/>
    <hyperlink ref="C12" location="'Energy consumption'!A1" display="Go to &gt;" xr:uid="{00000000-0004-0000-0100-000001000000}"/>
    <hyperlink ref="C13" location="'Water'!A1" display="Go to &gt;" xr:uid="{00000000-0004-0000-0100-000002000000}"/>
    <hyperlink ref="C14" location="'Waste'!A1" display="Go to &gt;" xr:uid="{00000000-0004-0000-0100-000003000000}"/>
    <hyperlink ref="C17" location="'Human resources'!A1" display="Go to &gt;" xr:uid="{00000000-0004-0000-0100-000004000000}"/>
    <hyperlink ref="C18" location="'Nature of employment'!A1" display="Go to &gt;" xr:uid="{00000000-0004-0000-0100-000005000000}"/>
    <hyperlink ref="C19" location="'Employee turnover'!A1" display="Go to &gt;" xr:uid="{00000000-0004-0000-0100-000006000000}"/>
    <hyperlink ref="C20" location="'No. of employment years'!A1" display="Go to &gt;" xr:uid="{00000000-0004-0000-0100-000007000000}"/>
    <hyperlink ref="C21" location="'Diversity and inclusion'!A1" display="Go to &gt;" xr:uid="{00000000-0004-0000-0100-000008000000}"/>
    <hyperlink ref="C22" location="'Health and safety'!A1" display="Go to &gt;" xr:uid="{00000000-0004-0000-0100-000009000000}"/>
    <hyperlink ref="C23" location="'Training, feedback, and evaluat'!A1" display="Go to &gt;" xr:uid="{00000000-0004-0000-0100-00000A000000}"/>
    <hyperlink ref="C26" location="'Financial performance'!A1" display="Go to &gt;" xr:uid="{00000000-0004-0000-0100-00000B000000}"/>
    <hyperlink ref="C27" location="'Holdings structure'!A1" display="Go to &gt;" xr:uid="{00000000-0004-0000-0100-00000C000000}"/>
    <hyperlink ref="C28" location="'Board members'!A1" display="Go to &gt;" xr:uid="{00000000-0004-0000-0100-00000D000000}"/>
    <hyperlink ref="C29" location="'Annual bonus for officers'!A1" display="Go to &gt;" xr:uid="{00000000-0004-0000-0100-00000E000000}"/>
    <hyperlink ref="C30" location="'Applications to the Company’s a'!A1" display="Go to &gt;" xr:uid="{00000000-0004-0000-0100-00000F000000}"/>
    <hyperlink ref="C8" location="'Bezeq Group targets'!A1" display="Go to &gt;" xr:uid="{00000000-0004-0000-0100-000010000000}"/>
    <hyperlink ref="C11" location="'Intensity'!A1" display="Go to &gt;" xr:uid="{00000000-0004-0000-0100-000011000000}"/>
  </hyperlinks>
  <pageMargins left="0.7" right="0.7" top="0.75" bottom="0.75" header="0.3" footer="0.3"/>
  <pageSetup paperSize="9" orientation="portrait" r:id="rId1"/>
  <headerFooter scaleWithDoc="0"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2C44C-13D2-4BBF-A887-956E133C1004}">
  <dimension ref="B1:M28"/>
  <sheetViews>
    <sheetView showGridLines="0" topLeftCell="A9" zoomScale="75" zoomScaleNormal="75" workbookViewId="0">
      <selection activeCell="I17" sqref="I17"/>
    </sheetView>
  </sheetViews>
  <sheetFormatPr defaultColWidth="9.109375" defaultRowHeight="13.8" x14ac:dyDescent="0.3"/>
  <cols>
    <col min="1" max="1" width="3.5546875" style="52" customWidth="1"/>
    <col min="2" max="2" width="21.109375" style="52" customWidth="1"/>
    <col min="3" max="3" width="17.88671875" style="52" customWidth="1"/>
    <col min="4" max="4" width="19.5546875" style="52" customWidth="1"/>
    <col min="5" max="5" width="12.5546875" style="52" customWidth="1"/>
    <col min="6" max="6" width="11.44140625" style="52" customWidth="1"/>
    <col min="7" max="7" width="15.5546875" style="52" customWidth="1"/>
    <col min="8" max="8" width="12" style="52" customWidth="1"/>
    <col min="9" max="9" width="22.109375" style="52" customWidth="1"/>
    <col min="10" max="11" width="15.5546875" style="52" customWidth="1"/>
    <col min="12" max="12" width="20.5546875" style="52" customWidth="1"/>
    <col min="13" max="15" width="9.109375" style="52" customWidth="1"/>
    <col min="16" max="16384" width="9.109375" style="52"/>
  </cols>
  <sheetData>
    <row r="1" spans="2:13" ht="15" customHeight="1" x14ac:dyDescent="0.3"/>
    <row r="2" spans="2:13" ht="15" customHeight="1" x14ac:dyDescent="0.3"/>
    <row r="3" spans="2:13" ht="15" customHeight="1" x14ac:dyDescent="0.3"/>
    <row r="4" spans="2:13" ht="15" customHeight="1" x14ac:dyDescent="0.3"/>
    <row r="5" spans="2:13" ht="24" customHeight="1" thickBot="1" x14ac:dyDescent="0.35">
      <c r="B5" s="838" t="s">
        <v>454</v>
      </c>
      <c r="C5" s="161"/>
      <c r="D5" s="161"/>
      <c r="E5" s="162"/>
      <c r="F5" s="162"/>
      <c r="G5" s="162"/>
      <c r="H5" s="162"/>
      <c r="I5" s="162"/>
      <c r="J5" s="162"/>
      <c r="K5" s="162"/>
      <c r="L5" s="162"/>
      <c r="M5" s="54"/>
    </row>
    <row r="6" spans="2:13" ht="21.15" customHeight="1" thickTop="1" x14ac:dyDescent="0.3">
      <c r="B6" s="163"/>
      <c r="C6" s="163"/>
      <c r="D6" s="163"/>
      <c r="E6" s="163"/>
      <c r="F6" s="163"/>
      <c r="G6" s="163"/>
      <c r="H6" s="163"/>
      <c r="I6" s="163"/>
      <c r="J6" s="163"/>
      <c r="K6" s="163"/>
      <c r="L6" s="163"/>
    </row>
    <row r="7" spans="2:13" ht="51.6" customHeight="1" x14ac:dyDescent="0.3">
      <c r="B7" s="736" t="s">
        <v>282</v>
      </c>
      <c r="C7" s="736" t="s">
        <v>433</v>
      </c>
      <c r="D7" s="736" t="s">
        <v>434</v>
      </c>
      <c r="E7" s="736" t="s">
        <v>283</v>
      </c>
      <c r="F7" s="736" t="s">
        <v>180</v>
      </c>
      <c r="G7" s="736" t="s">
        <v>284</v>
      </c>
      <c r="H7" s="736" t="s">
        <v>285</v>
      </c>
      <c r="I7" s="736" t="s">
        <v>286</v>
      </c>
      <c r="J7" s="736" t="s">
        <v>287</v>
      </c>
      <c r="K7" s="736" t="s">
        <v>288</v>
      </c>
      <c r="L7" s="736" t="s">
        <v>289</v>
      </c>
      <c r="M7" s="737" t="s">
        <v>23</v>
      </c>
    </row>
    <row r="8" spans="2:13" ht="24.9" customHeight="1" x14ac:dyDescent="0.3">
      <c r="B8" s="727" t="s">
        <v>290</v>
      </c>
      <c r="C8" s="728" t="s">
        <v>291</v>
      </c>
      <c r="D8" s="729" t="s">
        <v>292</v>
      </c>
      <c r="E8" s="729" t="s">
        <v>293</v>
      </c>
      <c r="F8" s="728" t="s">
        <v>294</v>
      </c>
      <c r="G8" s="729" t="s">
        <v>295</v>
      </c>
      <c r="H8" s="729" t="s">
        <v>296</v>
      </c>
      <c r="I8" s="728"/>
      <c r="J8" s="728"/>
      <c r="K8" s="728"/>
      <c r="L8" s="728" t="s">
        <v>297</v>
      </c>
      <c r="M8" s="1042" t="s">
        <v>298</v>
      </c>
    </row>
    <row r="9" spans="2:13" ht="24.9" customHeight="1" x14ac:dyDescent="0.3">
      <c r="B9" s="727" t="s">
        <v>299</v>
      </c>
      <c r="C9" s="728" t="s">
        <v>300</v>
      </c>
      <c r="D9" s="729" t="s">
        <v>301</v>
      </c>
      <c r="E9" s="729" t="s">
        <v>302</v>
      </c>
      <c r="F9" s="728" t="s">
        <v>294</v>
      </c>
      <c r="G9" s="729" t="s">
        <v>303</v>
      </c>
      <c r="H9" s="729"/>
      <c r="I9" s="728"/>
      <c r="J9" s="728"/>
      <c r="K9" s="728"/>
      <c r="L9" s="728" t="s">
        <v>297</v>
      </c>
      <c r="M9" s="1042"/>
    </row>
    <row r="10" spans="2:13" ht="24.9" customHeight="1" x14ac:dyDescent="0.3">
      <c r="B10" s="727" t="s">
        <v>304</v>
      </c>
      <c r="C10" s="728" t="s">
        <v>300</v>
      </c>
      <c r="D10" s="729" t="s">
        <v>305</v>
      </c>
      <c r="E10" s="729" t="s">
        <v>293</v>
      </c>
      <c r="F10" s="728" t="s">
        <v>294</v>
      </c>
      <c r="G10" s="729" t="s">
        <v>303</v>
      </c>
      <c r="H10" s="729" t="s">
        <v>296</v>
      </c>
      <c r="I10" s="728"/>
      <c r="J10" s="728"/>
      <c r="K10" s="728"/>
      <c r="L10" s="728" t="s">
        <v>297</v>
      </c>
      <c r="M10" s="1042"/>
    </row>
    <row r="11" spans="2:13" ht="24.9" customHeight="1" x14ac:dyDescent="0.3">
      <c r="B11" s="727" t="s">
        <v>306</v>
      </c>
      <c r="C11" s="728" t="s">
        <v>300</v>
      </c>
      <c r="D11" s="729" t="s">
        <v>307</v>
      </c>
      <c r="E11" s="729" t="s">
        <v>293</v>
      </c>
      <c r="F11" s="728" t="s">
        <v>294</v>
      </c>
      <c r="G11" s="729" t="s">
        <v>303</v>
      </c>
      <c r="H11" s="729"/>
      <c r="I11" s="728"/>
      <c r="J11" s="728"/>
      <c r="K11" s="728"/>
      <c r="L11" s="728" t="s">
        <v>297</v>
      </c>
      <c r="M11" s="1042"/>
    </row>
    <row r="12" spans="2:13" ht="24.9" customHeight="1" x14ac:dyDescent="0.3">
      <c r="B12" s="727" t="s">
        <v>308</v>
      </c>
      <c r="C12" s="728" t="s">
        <v>309</v>
      </c>
      <c r="D12" s="729" t="s">
        <v>310</v>
      </c>
      <c r="E12" s="729" t="s">
        <v>293</v>
      </c>
      <c r="F12" s="728" t="s">
        <v>294</v>
      </c>
      <c r="G12" s="729" t="s">
        <v>311</v>
      </c>
      <c r="H12" s="729" t="s">
        <v>296</v>
      </c>
      <c r="I12" s="729" t="s">
        <v>296</v>
      </c>
      <c r="J12" s="729" t="s">
        <v>296</v>
      </c>
      <c r="K12" s="729" t="s">
        <v>296</v>
      </c>
      <c r="L12" s="728" t="s">
        <v>297</v>
      </c>
      <c r="M12" s="1042"/>
    </row>
    <row r="13" spans="2:13" ht="24.9" customHeight="1" x14ac:dyDescent="0.3">
      <c r="B13" s="727" t="s">
        <v>312</v>
      </c>
      <c r="C13" s="728" t="s">
        <v>313</v>
      </c>
      <c r="D13" s="729" t="s">
        <v>314</v>
      </c>
      <c r="E13" s="729" t="s">
        <v>293</v>
      </c>
      <c r="F13" s="728" t="s">
        <v>294</v>
      </c>
      <c r="G13" s="729" t="s">
        <v>315</v>
      </c>
      <c r="H13" s="729"/>
      <c r="I13" s="729" t="s">
        <v>316</v>
      </c>
      <c r="J13" s="729" t="s">
        <v>296</v>
      </c>
      <c r="K13" s="729" t="s">
        <v>316</v>
      </c>
      <c r="L13" s="728" t="s">
        <v>297</v>
      </c>
      <c r="M13" s="1042"/>
    </row>
    <row r="14" spans="2:13" ht="24.9" customHeight="1" x14ac:dyDescent="0.3">
      <c r="B14" s="727" t="s">
        <v>317</v>
      </c>
      <c r="C14" s="728" t="s">
        <v>318</v>
      </c>
      <c r="D14" s="729" t="s">
        <v>319</v>
      </c>
      <c r="E14" s="729" t="s">
        <v>293</v>
      </c>
      <c r="F14" s="728" t="s">
        <v>320</v>
      </c>
      <c r="G14" s="729" t="s">
        <v>321</v>
      </c>
      <c r="H14" s="729" t="s">
        <v>296</v>
      </c>
      <c r="I14" s="729" t="s">
        <v>296</v>
      </c>
      <c r="J14" s="729" t="s">
        <v>316</v>
      </c>
      <c r="K14" s="729" t="s">
        <v>11</v>
      </c>
      <c r="L14" s="728" t="s">
        <v>297</v>
      </c>
      <c r="M14" s="1042"/>
    </row>
    <row r="15" spans="2:13" ht="24.9" customHeight="1" x14ac:dyDescent="0.3">
      <c r="B15" s="727" t="s">
        <v>322</v>
      </c>
      <c r="C15" s="728" t="s">
        <v>323</v>
      </c>
      <c r="D15" s="729" t="s">
        <v>324</v>
      </c>
      <c r="E15" s="729" t="s">
        <v>293</v>
      </c>
      <c r="F15" s="728" t="s">
        <v>320</v>
      </c>
      <c r="G15" s="729" t="s">
        <v>315</v>
      </c>
      <c r="H15" s="729"/>
      <c r="I15" s="729" t="s">
        <v>296</v>
      </c>
      <c r="J15" s="729" t="s">
        <v>296</v>
      </c>
      <c r="K15" s="729" t="s">
        <v>296</v>
      </c>
      <c r="L15" s="728" t="s">
        <v>325</v>
      </c>
      <c r="M15" s="1042"/>
    </row>
    <row r="16" spans="2:13" ht="24.9" customHeight="1" x14ac:dyDescent="0.3">
      <c r="B16" s="730" t="s">
        <v>326</v>
      </c>
      <c r="C16" s="731" t="s">
        <v>327</v>
      </c>
      <c r="D16" s="732" t="s">
        <v>328</v>
      </c>
      <c r="E16" s="732" t="s">
        <v>293</v>
      </c>
      <c r="F16" s="731" t="s">
        <v>294</v>
      </c>
      <c r="G16" s="732" t="s">
        <v>329</v>
      </c>
      <c r="H16" s="733"/>
      <c r="I16" s="731"/>
      <c r="J16" s="731"/>
      <c r="K16" s="731"/>
      <c r="L16" s="731" t="s">
        <v>325</v>
      </c>
      <c r="M16" s="1042"/>
    </row>
    <row r="17" spans="2:13" ht="24.9" customHeight="1" x14ac:dyDescent="0.3">
      <c r="B17" s="163" t="s">
        <v>435</v>
      </c>
      <c r="C17" s="734"/>
      <c r="D17" s="734"/>
      <c r="E17" s="734"/>
      <c r="F17" s="163"/>
      <c r="G17" s="734"/>
      <c r="H17" s="734"/>
      <c r="I17" s="163"/>
      <c r="J17" s="163"/>
      <c r="K17" s="163"/>
      <c r="L17" s="734"/>
    </row>
    <row r="18" spans="2:13" x14ac:dyDescent="0.3">
      <c r="B18" s="163" t="s">
        <v>330</v>
      </c>
      <c r="C18" s="163"/>
      <c r="D18" s="163"/>
      <c r="E18" s="163"/>
      <c r="F18" s="163"/>
      <c r="G18" s="163"/>
      <c r="H18" s="163"/>
      <c r="I18" s="163"/>
      <c r="J18" s="163"/>
      <c r="K18" s="163"/>
      <c r="L18" s="163"/>
    </row>
    <row r="19" spans="2:13" x14ac:dyDescent="0.3">
      <c r="B19" s="163"/>
      <c r="C19" s="163"/>
      <c r="D19" s="163"/>
      <c r="E19" s="163"/>
      <c r="F19" s="163"/>
      <c r="G19" s="163"/>
      <c r="H19" s="163"/>
      <c r="I19" s="163"/>
      <c r="J19" s="163"/>
      <c r="K19" s="163"/>
      <c r="L19" s="163"/>
    </row>
    <row r="20" spans="2:13" ht="16.2" thickBot="1" x14ac:dyDescent="0.35">
      <c r="B20" s="376" t="s">
        <v>331</v>
      </c>
      <c r="C20" s="377"/>
      <c r="D20" s="162"/>
      <c r="E20" s="162"/>
      <c r="F20" s="162"/>
      <c r="G20" s="162"/>
      <c r="H20" s="162"/>
      <c r="I20" s="162"/>
      <c r="J20" s="162"/>
      <c r="K20" s="162"/>
      <c r="L20" s="162"/>
      <c r="M20" s="54"/>
    </row>
    <row r="21" spans="2:13" ht="14.4" thickTop="1" x14ac:dyDescent="0.3">
      <c r="B21" s="163"/>
      <c r="C21" s="163"/>
      <c r="D21" s="163"/>
      <c r="E21" s="163"/>
      <c r="F21" s="163"/>
      <c r="G21" s="163"/>
      <c r="H21" s="163"/>
      <c r="I21" s="163"/>
      <c r="J21" s="163"/>
      <c r="K21" s="163"/>
      <c r="L21" s="163"/>
    </row>
    <row r="22" spans="2:13" ht="30" customHeight="1" x14ac:dyDescent="0.3">
      <c r="B22" s="297"/>
      <c r="C22" s="297" t="s">
        <v>332</v>
      </c>
      <c r="D22" s="297" t="s">
        <v>333</v>
      </c>
      <c r="E22" s="297"/>
      <c r="F22" s="297"/>
      <c r="G22" s="297"/>
      <c r="H22" s="297"/>
      <c r="I22" s="297"/>
      <c r="J22" s="297"/>
      <c r="K22" s="297"/>
      <c r="L22" s="297"/>
      <c r="M22" s="76" t="s">
        <v>23</v>
      </c>
    </row>
    <row r="23" spans="2:13" x14ac:dyDescent="0.3">
      <c r="B23" s="735" t="s">
        <v>334</v>
      </c>
      <c r="C23" s="284">
        <v>8</v>
      </c>
      <c r="D23" s="298">
        <v>0.22222222222222221</v>
      </c>
      <c r="E23" s="298"/>
      <c r="F23" s="298"/>
      <c r="G23" s="298"/>
      <c r="H23" s="298"/>
      <c r="I23" s="298"/>
      <c r="J23" s="298"/>
      <c r="K23" s="298"/>
      <c r="L23" s="298"/>
      <c r="M23" s="871" t="s">
        <v>26</v>
      </c>
    </row>
    <row r="24" spans="2:13" x14ac:dyDescent="0.3">
      <c r="B24" s="727" t="s">
        <v>285</v>
      </c>
      <c r="C24" s="176">
        <v>4</v>
      </c>
      <c r="D24" s="299">
        <v>0.25</v>
      </c>
      <c r="E24" s="299"/>
      <c r="F24" s="299"/>
      <c r="G24" s="299"/>
      <c r="H24" s="299"/>
      <c r="I24" s="299"/>
      <c r="J24" s="299"/>
      <c r="K24" s="299"/>
      <c r="L24" s="299"/>
      <c r="M24" s="871"/>
    </row>
    <row r="25" spans="2:13" ht="39.6" x14ac:dyDescent="0.3">
      <c r="B25" s="735" t="s">
        <v>335</v>
      </c>
      <c r="C25" s="284">
        <v>4</v>
      </c>
      <c r="D25" s="298">
        <v>0.5</v>
      </c>
      <c r="E25" s="298"/>
      <c r="F25" s="298"/>
      <c r="G25" s="298"/>
      <c r="H25" s="298"/>
      <c r="I25" s="298"/>
      <c r="J25" s="298"/>
      <c r="K25" s="298"/>
      <c r="L25" s="298"/>
      <c r="M25" s="871"/>
    </row>
    <row r="26" spans="2:13" x14ac:dyDescent="0.3">
      <c r="B26" s="727" t="s">
        <v>287</v>
      </c>
      <c r="C26" s="176">
        <v>4</v>
      </c>
      <c r="D26" s="299">
        <v>0.5</v>
      </c>
      <c r="E26" s="299"/>
      <c r="F26" s="299"/>
      <c r="G26" s="299"/>
      <c r="H26" s="299"/>
      <c r="I26" s="299"/>
      <c r="J26" s="299"/>
      <c r="K26" s="299"/>
      <c r="L26" s="299"/>
      <c r="M26" s="871"/>
    </row>
    <row r="27" spans="2:13" ht="26.4" x14ac:dyDescent="0.3">
      <c r="B27" s="727" t="s">
        <v>288</v>
      </c>
      <c r="C27" s="176">
        <v>4</v>
      </c>
      <c r="D27" s="299">
        <v>0.5</v>
      </c>
      <c r="E27" s="299"/>
      <c r="F27" s="299"/>
      <c r="G27" s="299"/>
      <c r="H27" s="299"/>
      <c r="I27" s="299"/>
      <c r="J27" s="299"/>
      <c r="K27" s="299"/>
      <c r="L27" s="299"/>
      <c r="M27" s="871"/>
    </row>
    <row r="28" spans="2:13" x14ac:dyDescent="0.3">
      <c r="B28" s="163"/>
      <c r="C28" s="163"/>
      <c r="D28" s="163"/>
      <c r="E28" s="163"/>
      <c r="F28" s="163"/>
      <c r="G28" s="163"/>
      <c r="H28" s="163"/>
      <c r="I28" s="163"/>
      <c r="J28" s="163"/>
      <c r="K28" s="163"/>
      <c r="L28" s="163"/>
    </row>
  </sheetData>
  <mergeCells count="2">
    <mergeCell ref="M23:M27"/>
    <mergeCell ref="M8:M16"/>
  </mergeCells>
  <pageMargins left="0.70866141732283505" right="0.70866141732283505" top="0.74803149606299202" bottom="0.74803149606299202" header="0.31496062992126" footer="0.31496062992126"/>
  <pageSetup paperSize="9" scale="80" orientation="landscape" r:id="rId1"/>
  <headerFooter scaleWithDoc="0"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584AE-B710-45C5-9F3A-3DDAA36F6511}">
  <dimension ref="B1:M22"/>
  <sheetViews>
    <sheetView showGridLines="0" zoomScale="75" zoomScaleNormal="75" workbookViewId="0"/>
  </sheetViews>
  <sheetFormatPr defaultColWidth="9.109375" defaultRowHeight="14.4" x14ac:dyDescent="0.3"/>
  <cols>
    <col min="1" max="1" width="3.5546875" customWidth="1"/>
    <col min="2" max="2" width="3.44140625" customWidth="1"/>
    <col min="3" max="3" width="19.88671875" customWidth="1"/>
    <col min="4" max="4" width="68.5546875" customWidth="1"/>
    <col min="5" max="5" width="15.88671875" customWidth="1"/>
  </cols>
  <sheetData>
    <row r="1" spans="2:13" ht="15" customHeight="1" x14ac:dyDescent="0.3">
      <c r="B1" s="52"/>
      <c r="C1" s="52"/>
      <c r="D1" s="52"/>
      <c r="E1" s="52"/>
      <c r="F1" s="52"/>
      <c r="G1" s="52"/>
      <c r="H1" s="52"/>
      <c r="I1" s="52"/>
      <c r="J1" s="52"/>
      <c r="K1" s="52"/>
    </row>
    <row r="2" spans="2:13" ht="15" customHeight="1" x14ac:dyDescent="0.3">
      <c r="B2" s="52"/>
      <c r="C2" s="52"/>
      <c r="D2" s="52"/>
      <c r="E2" s="52"/>
      <c r="F2" s="52"/>
      <c r="G2" s="52"/>
      <c r="H2" s="52"/>
      <c r="I2" s="52"/>
      <c r="J2" s="52"/>
      <c r="K2" s="52"/>
    </row>
    <row r="3" spans="2:13" ht="15" customHeight="1" x14ac:dyDescent="0.3">
      <c r="B3" s="52"/>
      <c r="C3" s="52"/>
      <c r="D3" s="52"/>
      <c r="E3" s="52"/>
      <c r="F3" s="52"/>
      <c r="G3" s="52"/>
      <c r="H3" s="52"/>
      <c r="I3" s="52"/>
      <c r="J3" s="52"/>
      <c r="K3" s="52"/>
    </row>
    <row r="4" spans="2:13" ht="15" customHeight="1" x14ac:dyDescent="0.3">
      <c r="B4" s="52"/>
      <c r="C4" s="52"/>
      <c r="D4" s="52"/>
    </row>
    <row r="5" spans="2:13" ht="28.35" customHeight="1" thickBot="1" x14ac:dyDescent="0.35">
      <c r="B5" s="468" t="s">
        <v>21</v>
      </c>
      <c r="C5" s="161"/>
      <c r="D5" s="162"/>
      <c r="E5" s="162"/>
    </row>
    <row r="6" spans="2:13" s="41" customFormat="1" ht="21.15" customHeight="1" thickTop="1" x14ac:dyDescent="0.3">
      <c r="B6" s="719" t="s">
        <v>336</v>
      </c>
      <c r="C6" s="720"/>
      <c r="D6" s="720"/>
      <c r="E6" s="141"/>
      <c r="F6"/>
      <c r="G6"/>
      <c r="H6"/>
      <c r="I6"/>
      <c r="J6"/>
      <c r="K6"/>
      <c r="L6"/>
      <c r="M6"/>
    </row>
    <row r="7" spans="2:13" ht="15.6" customHeight="1" x14ac:dyDescent="0.3">
      <c r="B7" s="1044" t="s">
        <v>337</v>
      </c>
      <c r="C7" s="1044"/>
      <c r="D7" s="304" t="s">
        <v>338</v>
      </c>
      <c r="E7" s="305" t="s">
        <v>23</v>
      </c>
    </row>
    <row r="8" spans="2:13" ht="30.15" customHeight="1" x14ac:dyDescent="0.3">
      <c r="B8" s="306" t="s">
        <v>339</v>
      </c>
      <c r="C8" s="721" t="s">
        <v>340</v>
      </c>
      <c r="D8" s="724" t="s">
        <v>341</v>
      </c>
      <c r="E8" s="1018" t="s">
        <v>342</v>
      </c>
    </row>
    <row r="9" spans="2:13" ht="30.15" customHeight="1" x14ac:dyDescent="0.3">
      <c r="B9" s="307" t="s">
        <v>343</v>
      </c>
      <c r="C9" s="722" t="s">
        <v>344</v>
      </c>
      <c r="D9" s="725" t="s">
        <v>345</v>
      </c>
      <c r="E9" s="1018"/>
    </row>
    <row r="10" spans="2:13" ht="30.15" customHeight="1" x14ac:dyDescent="0.3">
      <c r="B10" s="308" t="s">
        <v>346</v>
      </c>
      <c r="C10" s="723" t="s">
        <v>347</v>
      </c>
      <c r="D10" s="726" t="s">
        <v>348</v>
      </c>
      <c r="E10" s="1018"/>
    </row>
    <row r="11" spans="2:13" x14ac:dyDescent="0.3">
      <c r="B11" s="163"/>
      <c r="C11" s="163"/>
      <c r="D11" s="163"/>
      <c r="E11" s="1018"/>
    </row>
    <row r="12" spans="2:13" x14ac:dyDescent="0.3">
      <c r="B12" s="182"/>
      <c r="C12" s="182"/>
      <c r="D12" s="182"/>
      <c r="E12" s="1018"/>
      <c r="F12" s="69"/>
      <c r="G12" s="69"/>
      <c r="H12" s="69"/>
      <c r="I12" s="69"/>
      <c r="J12" s="69"/>
    </row>
    <row r="13" spans="2:13" ht="99.6" customHeight="1" x14ac:dyDescent="0.3">
      <c r="B13" s="1043" t="s">
        <v>349</v>
      </c>
      <c r="C13" s="1043"/>
      <c r="D13" s="1043"/>
      <c r="E13" s="1018"/>
      <c r="F13" s="69"/>
      <c r="G13" s="69"/>
      <c r="H13" s="69"/>
      <c r="I13" s="69"/>
      <c r="J13" s="69"/>
    </row>
    <row r="14" spans="2:13" ht="84.6" customHeight="1" x14ac:dyDescent="0.3">
      <c r="B14" s="1043" t="s">
        <v>350</v>
      </c>
      <c r="C14" s="1043"/>
      <c r="D14" s="1043"/>
      <c r="E14" s="1018"/>
      <c r="F14" s="69"/>
      <c r="G14" s="69"/>
      <c r="H14" s="69"/>
      <c r="I14" s="69"/>
      <c r="J14" s="69"/>
    </row>
    <row r="15" spans="2:13" x14ac:dyDescent="0.3">
      <c r="B15" s="74"/>
      <c r="C15" s="85"/>
      <c r="D15" s="69"/>
      <c r="E15" s="69"/>
      <c r="F15" s="69"/>
      <c r="G15" s="69"/>
      <c r="H15" s="69"/>
      <c r="I15" s="69"/>
    </row>
    <row r="16" spans="2:13" x14ac:dyDescent="0.3">
      <c r="B16" s="74"/>
      <c r="C16" s="85"/>
      <c r="D16" s="85"/>
      <c r="E16" s="69"/>
      <c r="F16" s="69"/>
      <c r="G16" s="69"/>
      <c r="H16" s="69"/>
      <c r="I16" s="69"/>
      <c r="J16" s="69"/>
    </row>
    <row r="17" spans="2:10" x14ac:dyDescent="0.3">
      <c r="B17" s="74"/>
      <c r="C17" s="85"/>
      <c r="D17" s="85"/>
      <c r="E17" s="69"/>
      <c r="F17" s="69"/>
      <c r="G17" s="69"/>
      <c r="H17" s="69"/>
      <c r="I17" s="69"/>
      <c r="J17" s="69"/>
    </row>
    <row r="18" spans="2:10" x14ac:dyDescent="0.3">
      <c r="B18" s="74"/>
      <c r="C18" s="85"/>
      <c r="D18" s="85"/>
      <c r="E18" s="69"/>
      <c r="F18" s="69"/>
      <c r="G18" s="69"/>
      <c r="H18" s="69"/>
      <c r="I18" s="69"/>
      <c r="J18" s="69"/>
    </row>
    <row r="19" spans="2:10" x14ac:dyDescent="0.3">
      <c r="B19" s="74"/>
      <c r="C19" s="85"/>
      <c r="D19" s="85"/>
      <c r="E19" s="69"/>
      <c r="F19" s="69"/>
      <c r="G19" s="69"/>
      <c r="H19" s="69"/>
      <c r="I19" s="69"/>
      <c r="J19" s="69"/>
    </row>
    <row r="20" spans="2:10" x14ac:dyDescent="0.3">
      <c r="B20" s="74"/>
      <c r="C20" s="85"/>
      <c r="D20" s="85"/>
      <c r="E20" s="69"/>
      <c r="F20" s="69"/>
      <c r="G20" s="69"/>
      <c r="H20" s="69"/>
      <c r="I20" s="69"/>
      <c r="J20" s="69"/>
    </row>
    <row r="21" spans="2:10" x14ac:dyDescent="0.3">
      <c r="B21" s="74"/>
      <c r="C21" s="85"/>
      <c r="D21" s="85"/>
      <c r="E21" s="69"/>
      <c r="F21" s="69"/>
      <c r="G21" s="69"/>
      <c r="H21" s="69"/>
      <c r="I21" s="69"/>
      <c r="J21" s="69"/>
    </row>
    <row r="22" spans="2:10" x14ac:dyDescent="0.3">
      <c r="B22" s="69"/>
      <c r="C22" s="69"/>
      <c r="D22" s="69"/>
      <c r="E22" s="69"/>
      <c r="F22" s="69"/>
      <c r="G22" s="69"/>
      <c r="H22" s="69"/>
      <c r="I22" s="69"/>
      <c r="J22" s="69"/>
    </row>
  </sheetData>
  <mergeCells count="4">
    <mergeCell ref="B13:D13"/>
    <mergeCell ref="B14:D14"/>
    <mergeCell ref="E8:E14"/>
    <mergeCell ref="B7:C7"/>
  </mergeCells>
  <pageMargins left="0.7" right="0.7" top="0.75" bottom="0.75" header="0.3" footer="0.3"/>
  <pageSetup paperSize="9" orientation="portrait" r:id="rId1"/>
  <headerFooter scaleWithDoc="0"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02B80-9C52-47D7-AA13-8B5D96E5EB85}">
  <dimension ref="B1:L25"/>
  <sheetViews>
    <sheetView showGridLines="0" topLeftCell="A6" zoomScale="75" zoomScaleNormal="75" workbookViewId="0">
      <selection activeCell="D8" sqref="D8"/>
    </sheetView>
  </sheetViews>
  <sheetFormatPr defaultColWidth="9.109375" defaultRowHeight="14.4" x14ac:dyDescent="0.3"/>
  <cols>
    <col min="1" max="1" width="3.5546875" customWidth="1"/>
    <col min="2" max="2" width="18.44140625" customWidth="1"/>
    <col min="3" max="3" width="20.5546875" customWidth="1"/>
    <col min="4" max="4" width="42" customWidth="1"/>
  </cols>
  <sheetData>
    <row r="1" spans="2:12" ht="15" customHeight="1" x14ac:dyDescent="0.3">
      <c r="B1" s="52"/>
      <c r="C1" s="52"/>
      <c r="D1" s="52"/>
      <c r="E1" s="52"/>
      <c r="F1" s="52"/>
      <c r="G1" s="52"/>
      <c r="H1" s="52"/>
      <c r="I1" s="52"/>
      <c r="J1" s="52"/>
      <c r="K1" s="52"/>
    </row>
    <row r="2" spans="2:12" ht="15" customHeight="1" x14ac:dyDescent="0.3">
      <c r="B2" s="52"/>
      <c r="C2" s="52"/>
      <c r="D2" s="52"/>
      <c r="E2" s="52"/>
      <c r="F2" s="52"/>
      <c r="G2" s="52"/>
      <c r="H2" s="52"/>
      <c r="I2" s="52"/>
      <c r="J2" s="52"/>
      <c r="K2" s="52"/>
    </row>
    <row r="3" spans="2:12" ht="15" customHeight="1" x14ac:dyDescent="0.3">
      <c r="B3" s="52"/>
      <c r="C3" s="52"/>
      <c r="D3" s="52"/>
      <c r="E3" s="52"/>
      <c r="F3" s="52"/>
      <c r="G3" s="52"/>
      <c r="H3" s="52"/>
      <c r="I3" s="52"/>
      <c r="J3" s="52"/>
      <c r="K3" s="52"/>
    </row>
    <row r="4" spans="2:12" ht="15" customHeight="1" x14ac:dyDescent="0.3">
      <c r="B4" s="52"/>
      <c r="C4" s="52"/>
      <c r="D4" s="52"/>
      <c r="E4" s="52"/>
      <c r="F4" s="52"/>
      <c r="G4" s="52"/>
      <c r="H4" s="52"/>
      <c r="I4" s="52"/>
      <c r="J4" s="52"/>
      <c r="K4" s="52"/>
    </row>
    <row r="5" spans="2:12" ht="24" customHeight="1" thickBot="1" x14ac:dyDescent="0.35">
      <c r="B5" s="376" t="s">
        <v>431</v>
      </c>
      <c r="C5" s="377"/>
      <c r="D5" s="377"/>
      <c r="E5" s="162"/>
      <c r="F5" s="52"/>
      <c r="G5" s="52"/>
      <c r="H5" s="52"/>
      <c r="I5" s="52"/>
      <c r="J5" s="52"/>
      <c r="K5" s="52"/>
      <c r="L5" s="52"/>
    </row>
    <row r="6" spans="2:12" ht="21.15" customHeight="1" thickTop="1" x14ac:dyDescent="0.3">
      <c r="B6" s="163"/>
      <c r="C6" s="163"/>
      <c r="D6" s="163"/>
      <c r="E6" s="163"/>
      <c r="F6" s="52"/>
      <c r="G6" s="52"/>
      <c r="H6" s="52"/>
      <c r="I6" s="52"/>
      <c r="J6" s="52"/>
      <c r="K6" s="52"/>
    </row>
    <row r="7" spans="2:12" ht="46.35" customHeight="1" x14ac:dyDescent="0.3">
      <c r="B7" s="169"/>
      <c r="C7" s="169">
        <v>2022</v>
      </c>
      <c r="D7" s="169">
        <v>2023</v>
      </c>
      <c r="E7" s="305" t="s">
        <v>23</v>
      </c>
    </row>
    <row r="8" spans="2:12" ht="21.15" customHeight="1" x14ac:dyDescent="0.3">
      <c r="B8" s="309" t="s">
        <v>12</v>
      </c>
      <c r="C8" s="827">
        <v>0.7</v>
      </c>
      <c r="D8" s="827">
        <v>0.65</v>
      </c>
      <c r="E8" s="1046" t="s">
        <v>351</v>
      </c>
    </row>
    <row r="9" spans="2:12" ht="21.15" customHeight="1" x14ac:dyDescent="0.3">
      <c r="B9" s="310" t="s">
        <v>352</v>
      </c>
      <c r="C9" s="828">
        <v>0.19</v>
      </c>
      <c r="D9" s="828">
        <v>0.14000000000000001</v>
      </c>
      <c r="E9" s="1046"/>
    </row>
    <row r="10" spans="2:12" ht="21.15" customHeight="1" x14ac:dyDescent="0.3">
      <c r="B10" s="311" t="s">
        <v>353</v>
      </c>
      <c r="C10" s="829">
        <v>0.11</v>
      </c>
      <c r="D10" s="829">
        <v>0.22</v>
      </c>
      <c r="E10" s="1046"/>
    </row>
    <row r="11" spans="2:12" x14ac:dyDescent="0.3">
      <c r="B11" s="163"/>
      <c r="C11" s="163"/>
      <c r="D11" s="163"/>
      <c r="E11" s="1046"/>
    </row>
    <row r="12" spans="2:12" ht="87.6" customHeight="1" x14ac:dyDescent="0.3">
      <c r="B12" s="1045" t="s">
        <v>86</v>
      </c>
      <c r="C12" s="1043" t="s">
        <v>455</v>
      </c>
      <c r="D12" s="1043"/>
      <c r="E12" s="1046"/>
      <c r="F12" s="117"/>
      <c r="G12" s="117"/>
      <c r="H12" s="117"/>
      <c r="I12" s="117"/>
      <c r="J12" s="117"/>
    </row>
    <row r="13" spans="2:12" ht="42" customHeight="1" x14ac:dyDescent="0.3">
      <c r="B13" s="1045"/>
      <c r="C13" s="1047" t="s">
        <v>432</v>
      </c>
      <c r="D13" s="1047"/>
      <c r="E13" s="1046"/>
      <c r="F13" s="117"/>
      <c r="G13" s="117"/>
      <c r="H13" s="117"/>
      <c r="I13" s="117"/>
      <c r="J13" s="117"/>
    </row>
    <row r="14" spans="2:12" ht="14.4" customHeight="1" x14ac:dyDescent="0.3">
      <c r="B14" s="41"/>
      <c r="E14" s="117"/>
      <c r="F14" s="117"/>
      <c r="G14" s="117"/>
      <c r="H14" s="117"/>
      <c r="I14" s="117"/>
      <c r="J14" s="117"/>
    </row>
    <row r="15" spans="2:12" ht="43.35" customHeight="1" x14ac:dyDescent="0.3">
      <c r="B15" s="48"/>
      <c r="C15" s="117"/>
      <c r="D15" s="117"/>
      <c r="E15" s="117"/>
      <c r="F15" s="117"/>
      <c r="G15" s="117"/>
      <c r="H15" s="117"/>
      <c r="I15" s="117"/>
      <c r="J15" s="117"/>
    </row>
    <row r="16" spans="2:12" x14ac:dyDescent="0.3">
      <c r="B16" s="48"/>
    </row>
    <row r="17" spans="2:2" ht="43.35" customHeight="1" x14ac:dyDescent="0.3">
      <c r="B17" s="48"/>
    </row>
    <row r="18" spans="2:2" x14ac:dyDescent="0.3">
      <c r="B18" s="48"/>
    </row>
    <row r="19" spans="2:2" x14ac:dyDescent="0.3">
      <c r="B19" s="48"/>
    </row>
    <row r="20" spans="2:2" x14ac:dyDescent="0.3">
      <c r="B20" s="48"/>
    </row>
    <row r="21" spans="2:2" x14ac:dyDescent="0.3">
      <c r="B21" s="48"/>
    </row>
    <row r="22" spans="2:2" ht="29.1" customHeight="1" x14ac:dyDescent="0.3">
      <c r="B22" s="48"/>
    </row>
    <row r="23" spans="2:2" x14ac:dyDescent="0.3">
      <c r="B23" s="48"/>
    </row>
    <row r="24" spans="2:2" x14ac:dyDescent="0.3">
      <c r="B24" s="48"/>
    </row>
    <row r="25" spans="2:2" x14ac:dyDescent="0.3">
      <c r="B25" s="48"/>
    </row>
  </sheetData>
  <mergeCells count="4">
    <mergeCell ref="B12:B13"/>
    <mergeCell ref="E8:E13"/>
    <mergeCell ref="C12:D12"/>
    <mergeCell ref="C13:D13"/>
  </mergeCells>
  <pageMargins left="0.7" right="0.7" top="0.75" bottom="0.75" header="0.3" footer="0.3"/>
  <pageSetup paperSize="9" orientation="portrait" r:id="rId1"/>
  <headerFooter scaleWithDoc="0"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C9418-5042-4D48-9814-1AD49BFEB113}">
  <dimension ref="B1:L52"/>
  <sheetViews>
    <sheetView showGridLines="0" zoomScale="60" zoomScaleNormal="60" workbookViewId="0">
      <selection activeCell="B44" sqref="B44"/>
    </sheetView>
  </sheetViews>
  <sheetFormatPr defaultColWidth="9.109375" defaultRowHeight="14.4" x14ac:dyDescent="0.3"/>
  <cols>
    <col min="1" max="1" width="3.5546875" customWidth="1"/>
    <col min="2" max="2" width="80" style="100" customWidth="1"/>
  </cols>
  <sheetData>
    <row r="1" spans="2:12" ht="15" customHeight="1" x14ac:dyDescent="0.3">
      <c r="B1" s="101"/>
      <c r="C1" s="52"/>
      <c r="D1" s="52"/>
      <c r="E1" s="52"/>
      <c r="F1" s="52"/>
      <c r="G1" s="52"/>
      <c r="H1" s="52"/>
    </row>
    <row r="2" spans="2:12" ht="15" customHeight="1" x14ac:dyDescent="0.3">
      <c r="B2" s="101"/>
      <c r="C2" s="52"/>
      <c r="D2" s="52"/>
      <c r="E2" s="52"/>
      <c r="F2" s="52"/>
      <c r="G2" s="52"/>
      <c r="H2" s="52"/>
    </row>
    <row r="3" spans="2:12" ht="15" customHeight="1" x14ac:dyDescent="0.3">
      <c r="B3" s="101"/>
      <c r="C3" s="52"/>
      <c r="D3" s="52"/>
      <c r="E3" s="52"/>
      <c r="F3" s="52"/>
      <c r="G3" s="52"/>
      <c r="H3" s="52"/>
    </row>
    <row r="4" spans="2:12" ht="15" customHeight="1" x14ac:dyDescent="0.3">
      <c r="B4" s="101"/>
      <c r="C4" s="52"/>
      <c r="D4" s="52"/>
      <c r="E4" s="52"/>
      <c r="F4" s="52"/>
      <c r="G4" s="52"/>
      <c r="H4" s="52"/>
      <c r="K4" s="38"/>
      <c r="L4" s="38"/>
    </row>
    <row r="5" spans="2:12" ht="24.9" customHeight="1" thickBot="1" x14ac:dyDescent="0.35">
      <c r="B5" s="102"/>
      <c r="C5" s="54"/>
      <c r="D5" s="54"/>
      <c r="E5" s="54"/>
      <c r="F5" s="54"/>
      <c r="G5" s="52"/>
      <c r="H5" s="52"/>
      <c r="I5" s="52"/>
      <c r="J5" s="52"/>
      <c r="K5" s="52"/>
      <c r="L5" s="52"/>
    </row>
    <row r="6" spans="2:12" ht="15" customHeight="1" thickTop="1" x14ac:dyDescent="0.3">
      <c r="B6" s="101"/>
      <c r="C6" s="52"/>
      <c r="D6" s="52"/>
      <c r="E6" s="52"/>
      <c r="F6" s="52"/>
      <c r="G6" s="52"/>
      <c r="H6" s="52"/>
      <c r="I6" s="52"/>
      <c r="J6" s="52"/>
      <c r="K6" s="52"/>
      <c r="L6" s="52"/>
    </row>
    <row r="37" spans="2:2" x14ac:dyDescent="0.3">
      <c r="B37"/>
    </row>
    <row r="38" spans="2:2" x14ac:dyDescent="0.3">
      <c r="B38"/>
    </row>
    <row r="39" spans="2:2" x14ac:dyDescent="0.3">
      <c r="B39"/>
    </row>
    <row r="40" spans="2:2" x14ac:dyDescent="0.3">
      <c r="B40"/>
    </row>
    <row r="41" spans="2:2" x14ac:dyDescent="0.3">
      <c r="B41"/>
    </row>
    <row r="42" spans="2:2" x14ac:dyDescent="0.3">
      <c r="B42"/>
    </row>
    <row r="43" spans="2:2" x14ac:dyDescent="0.3">
      <c r="B43"/>
    </row>
    <row r="44" spans="2:2" x14ac:dyDescent="0.3">
      <c r="B44"/>
    </row>
    <row r="45" spans="2:2" ht="29.1" customHeight="1" x14ac:dyDescent="0.3">
      <c r="B45"/>
    </row>
    <row r="46" spans="2:2" x14ac:dyDescent="0.3">
      <c r="B46"/>
    </row>
    <row r="47" spans="2:2" x14ac:dyDescent="0.3">
      <c r="B47"/>
    </row>
    <row r="48" spans="2:2" x14ac:dyDescent="0.3">
      <c r="B48"/>
    </row>
    <row r="49" spans="2:2" x14ac:dyDescent="0.3">
      <c r="B49"/>
    </row>
    <row r="50" spans="2:2" x14ac:dyDescent="0.3">
      <c r="B50"/>
    </row>
    <row r="51" spans="2:2" x14ac:dyDescent="0.3">
      <c r="B51"/>
    </row>
    <row r="52" spans="2:2" x14ac:dyDescent="0.3">
      <c r="B52"/>
    </row>
  </sheetData>
  <pageMargins left="0.7" right="0.7" top="0.75" bottom="0.75" header="0.3" footer="0.3"/>
  <pageSetup paperSize="9" orientation="portrait"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F201C-A01C-4327-A091-A267D2BBF366}">
  <dimension ref="A1:S57"/>
  <sheetViews>
    <sheetView showGridLines="0" topLeftCell="A13" zoomScale="130" zoomScaleNormal="130" workbookViewId="0">
      <selection activeCell="C41" sqref="C41:F43"/>
    </sheetView>
  </sheetViews>
  <sheetFormatPr defaultColWidth="9.109375" defaultRowHeight="14.4" x14ac:dyDescent="0.3"/>
  <cols>
    <col min="1" max="1" width="3.5546875" customWidth="1"/>
    <col min="2" max="3" width="15.88671875" style="52" customWidth="1"/>
    <col min="4" max="4" width="18.109375" style="52" customWidth="1"/>
    <col min="5" max="5" width="15.5546875" style="52" customWidth="1"/>
    <col min="6" max="6" width="18.109375" style="52" customWidth="1"/>
    <col min="7" max="7" width="12.5546875" style="52" customWidth="1"/>
    <col min="8" max="8" width="16.109375" style="52" customWidth="1"/>
    <col min="9" max="9" width="13.5546875" style="52" customWidth="1"/>
    <col min="10" max="10" width="17.5546875" style="52" customWidth="1"/>
    <col min="11" max="18" width="13.5546875" style="52" customWidth="1"/>
  </cols>
  <sheetData>
    <row r="1" spans="2:18" ht="15" customHeight="1" x14ac:dyDescent="0.3">
      <c r="L1"/>
      <c r="M1"/>
      <c r="N1"/>
      <c r="O1"/>
      <c r="P1"/>
      <c r="Q1"/>
      <c r="R1"/>
    </row>
    <row r="2" spans="2:18" ht="15" customHeight="1" x14ac:dyDescent="0.3">
      <c r="L2"/>
      <c r="M2"/>
      <c r="N2"/>
      <c r="O2"/>
      <c r="P2"/>
      <c r="Q2"/>
      <c r="R2"/>
    </row>
    <row r="3" spans="2:18" ht="15" customHeight="1" x14ac:dyDescent="0.3">
      <c r="L3"/>
      <c r="M3"/>
      <c r="N3"/>
      <c r="O3"/>
      <c r="P3"/>
      <c r="Q3"/>
      <c r="R3"/>
    </row>
    <row r="4" spans="2:18" ht="15" customHeight="1" x14ac:dyDescent="0.3">
      <c r="L4"/>
      <c r="M4"/>
      <c r="N4" s="38"/>
      <c r="O4" s="38"/>
      <c r="P4"/>
      <c r="Q4"/>
      <c r="R4"/>
    </row>
    <row r="5" spans="2:18" ht="24.9" customHeight="1" thickBot="1" x14ac:dyDescent="0.35">
      <c r="B5" s="160" t="s">
        <v>448</v>
      </c>
      <c r="C5" s="161"/>
      <c r="D5" s="161"/>
      <c r="E5" s="161"/>
      <c r="F5" s="161"/>
      <c r="G5" s="161"/>
      <c r="H5" s="161"/>
      <c r="I5" s="162"/>
      <c r="J5" s="162"/>
      <c r="K5" s="162"/>
      <c r="L5" s="163"/>
    </row>
    <row r="6" spans="2:18" ht="15" customHeight="1" thickTop="1" x14ac:dyDescent="0.3">
      <c r="B6" s="164"/>
      <c r="C6" s="163"/>
      <c r="D6" s="163"/>
      <c r="E6" s="163"/>
      <c r="F6" s="163"/>
      <c r="G6" s="163"/>
      <c r="H6" s="163"/>
      <c r="I6" s="163"/>
      <c r="J6" s="163"/>
      <c r="K6" s="163"/>
      <c r="L6" s="163"/>
      <c r="P6"/>
      <c r="Q6"/>
      <c r="R6"/>
    </row>
    <row r="7" spans="2:18" ht="24.9" customHeight="1" x14ac:dyDescent="0.3">
      <c r="B7" s="190" t="s">
        <v>22</v>
      </c>
      <c r="C7" s="191"/>
      <c r="D7" s="191"/>
      <c r="E7" s="191"/>
      <c r="F7" s="191"/>
      <c r="G7" s="191"/>
      <c r="H7" s="165"/>
      <c r="I7" s="165"/>
      <c r="J7" s="6"/>
      <c r="K7" s="6"/>
      <c r="L7" s="163"/>
    </row>
    <row r="8" spans="2:18" ht="24.9" customHeight="1" x14ac:dyDescent="0.3">
      <c r="B8" s="192" t="s">
        <v>367</v>
      </c>
      <c r="C8" s="163"/>
      <c r="D8" s="163"/>
      <c r="E8" s="163"/>
      <c r="F8" s="163"/>
      <c r="G8" s="163"/>
      <c r="H8" s="163"/>
      <c r="I8" s="163"/>
      <c r="J8" s="163"/>
      <c r="K8" s="163"/>
      <c r="L8" s="163"/>
    </row>
    <row r="9" spans="2:18" ht="21.15" customHeight="1" x14ac:dyDescent="0.3">
      <c r="B9" s="193"/>
      <c r="C9" s="22">
        <v>2020</v>
      </c>
      <c r="D9" s="21"/>
      <c r="E9" s="22">
        <v>2021</v>
      </c>
      <c r="F9" s="21"/>
      <c r="G9" s="22">
        <v>2022</v>
      </c>
      <c r="H9" s="21"/>
      <c r="I9" s="22">
        <v>2023</v>
      </c>
      <c r="J9" s="21"/>
      <c r="K9" s="14" t="s">
        <v>23</v>
      </c>
      <c r="L9" s="163"/>
    </row>
    <row r="10" spans="2:18" ht="48.6" customHeight="1" x14ac:dyDescent="0.3">
      <c r="B10" s="194"/>
      <c r="C10" s="463" t="s">
        <v>24</v>
      </c>
      <c r="D10" s="463" t="s">
        <v>370</v>
      </c>
      <c r="E10" s="463" t="s">
        <v>24</v>
      </c>
      <c r="F10" s="463" t="s">
        <v>370</v>
      </c>
      <c r="G10" s="463" t="s">
        <v>24</v>
      </c>
      <c r="H10" s="463" t="s">
        <v>370</v>
      </c>
      <c r="I10" s="463" t="s">
        <v>24</v>
      </c>
      <c r="J10" s="463" t="s">
        <v>370</v>
      </c>
      <c r="K10" s="14"/>
      <c r="L10" s="163"/>
    </row>
    <row r="11" spans="2:18" ht="21.15" customHeight="1" x14ac:dyDescent="0.3">
      <c r="B11" s="261" t="s">
        <v>25</v>
      </c>
      <c r="C11" s="195">
        <v>282</v>
      </c>
      <c r="D11" s="196">
        <v>0.33</v>
      </c>
      <c r="E11" s="197">
        <v>291</v>
      </c>
      <c r="F11" s="198">
        <v>0.33</v>
      </c>
      <c r="G11" s="197">
        <v>299</v>
      </c>
      <c r="H11" s="199">
        <v>0.34</v>
      </c>
      <c r="I11" s="200">
        <v>353</v>
      </c>
      <c r="J11" s="201">
        <v>0.36847599164926931</v>
      </c>
      <c r="K11" s="5" t="s">
        <v>26</v>
      </c>
      <c r="L11" s="163"/>
    </row>
    <row r="12" spans="2:18" ht="21.15" customHeight="1" x14ac:dyDescent="0.3">
      <c r="B12" s="262" t="s">
        <v>138</v>
      </c>
      <c r="C12" s="202">
        <v>90</v>
      </c>
      <c r="D12" s="203">
        <v>0.49</v>
      </c>
      <c r="E12" s="204">
        <v>81</v>
      </c>
      <c r="F12" s="205">
        <v>0.46551724137931033</v>
      </c>
      <c r="G12" s="204">
        <v>80</v>
      </c>
      <c r="H12" s="201">
        <v>0.46706586826347307</v>
      </c>
      <c r="I12" s="206">
        <v>78</v>
      </c>
      <c r="J12" s="201">
        <v>0.46153846153846156</v>
      </c>
      <c r="K12" s="5"/>
      <c r="L12" s="163"/>
    </row>
    <row r="13" spans="2:18" ht="21.15" customHeight="1" x14ac:dyDescent="0.3">
      <c r="B13" s="262" t="s">
        <v>27</v>
      </c>
      <c r="C13" s="202">
        <v>161</v>
      </c>
      <c r="D13" s="203">
        <v>0.42933333333333334</v>
      </c>
      <c r="E13" s="204">
        <v>154</v>
      </c>
      <c r="F13" s="207">
        <v>0.42191780821917807</v>
      </c>
      <c r="G13" s="204">
        <v>152</v>
      </c>
      <c r="H13" s="208">
        <v>0.42577030812324929</v>
      </c>
      <c r="I13" s="206">
        <v>150</v>
      </c>
      <c r="J13" s="208">
        <v>0.42372881355932202</v>
      </c>
      <c r="K13" s="5"/>
      <c r="L13" s="163"/>
    </row>
    <row r="14" spans="2:18" ht="21.15" customHeight="1" x14ac:dyDescent="0.3">
      <c r="B14" s="263" t="s">
        <v>368</v>
      </c>
      <c r="C14" s="202">
        <v>77</v>
      </c>
      <c r="D14" s="203">
        <v>0.41</v>
      </c>
      <c r="E14" s="204">
        <v>76</v>
      </c>
      <c r="F14" s="205">
        <v>0.4</v>
      </c>
      <c r="G14" s="204">
        <v>68</v>
      </c>
      <c r="H14" s="201">
        <v>0.4</v>
      </c>
      <c r="I14" s="206">
        <v>44</v>
      </c>
      <c r="J14" s="201">
        <v>0.37606837606837606</v>
      </c>
      <c r="K14" s="5"/>
      <c r="L14" s="163"/>
    </row>
    <row r="15" spans="2:18" ht="30.6" customHeight="1" x14ac:dyDescent="0.3">
      <c r="B15" s="264" t="s">
        <v>369</v>
      </c>
      <c r="C15" s="210">
        <v>604</v>
      </c>
      <c r="D15" s="211">
        <v>0.38227848101265821</v>
      </c>
      <c r="E15" s="212">
        <v>602</v>
      </c>
      <c r="F15" s="213">
        <v>0.38101265822784808</v>
      </c>
      <c r="G15" s="212">
        <v>599</v>
      </c>
      <c r="H15" s="214">
        <v>0.38745148771021992</v>
      </c>
      <c r="I15" s="212">
        <v>625</v>
      </c>
      <c r="J15" s="214">
        <v>0.39111389236545679</v>
      </c>
      <c r="K15" s="5"/>
      <c r="L15" s="163"/>
    </row>
    <row r="16" spans="2:18" ht="21.15" customHeight="1" x14ac:dyDescent="0.3">
      <c r="B16" s="215"/>
      <c r="C16" s="216"/>
      <c r="D16" s="216"/>
      <c r="E16" s="217"/>
      <c r="F16" s="218"/>
      <c r="G16" s="217"/>
      <c r="H16" s="218"/>
      <c r="I16" s="217"/>
      <c r="J16" s="217"/>
      <c r="K16" s="217"/>
      <c r="L16" s="163"/>
    </row>
    <row r="17" spans="2:19" ht="24.9" customHeight="1" x14ac:dyDescent="0.3">
      <c r="B17" s="265" t="s">
        <v>29</v>
      </c>
      <c r="C17" s="266"/>
      <c r="D17" s="220"/>
      <c r="E17" s="220"/>
      <c r="F17" s="220"/>
      <c r="G17" s="220"/>
      <c r="H17" s="220"/>
      <c r="I17" s="220"/>
      <c r="J17" s="18"/>
      <c r="K17" s="18"/>
      <c r="L17" s="163"/>
      <c r="S17" s="52"/>
    </row>
    <row r="18" spans="2:19" ht="24.9" customHeight="1" x14ac:dyDescent="0.3">
      <c r="B18" s="267" t="s">
        <v>30</v>
      </c>
      <c r="C18" s="267"/>
      <c r="D18" s="221"/>
      <c r="E18" s="221"/>
      <c r="F18" s="221"/>
      <c r="G18" s="221"/>
      <c r="H18" s="221"/>
      <c r="I18" s="221"/>
      <c r="J18" s="217"/>
      <c r="K18" s="217"/>
      <c r="L18" s="163"/>
    </row>
    <row r="19" spans="2:19" ht="28.35" customHeight="1" x14ac:dyDescent="0.3">
      <c r="B19" s="222"/>
      <c r="C19" s="268"/>
      <c r="D19" s="223" t="s">
        <v>25</v>
      </c>
      <c r="E19" s="223" t="s">
        <v>138</v>
      </c>
      <c r="F19" s="223" t="s">
        <v>27</v>
      </c>
      <c r="G19" s="270" t="s">
        <v>368</v>
      </c>
      <c r="H19" s="224" t="s">
        <v>31</v>
      </c>
      <c r="I19" s="270" t="s">
        <v>32</v>
      </c>
      <c r="J19" s="271"/>
      <c r="K19" s="31" t="s">
        <v>23</v>
      </c>
      <c r="L19" s="163"/>
    </row>
    <row r="20" spans="2:19" ht="21.15" customHeight="1" x14ac:dyDescent="0.3">
      <c r="B20" s="20">
        <v>2021</v>
      </c>
      <c r="C20" s="225" t="s">
        <v>33</v>
      </c>
      <c r="D20" s="35">
        <v>18878</v>
      </c>
      <c r="E20" s="35">
        <v>1924</v>
      </c>
      <c r="F20" s="35">
        <v>2853</v>
      </c>
      <c r="G20" s="35">
        <v>1715</v>
      </c>
      <c r="H20" s="35">
        <v>25370</v>
      </c>
      <c r="I20" s="24">
        <v>134147.35</v>
      </c>
      <c r="J20" s="4"/>
      <c r="K20" s="5" t="s">
        <v>34</v>
      </c>
      <c r="L20" s="163"/>
    </row>
    <row r="21" spans="2:19" ht="21.15" customHeight="1" x14ac:dyDescent="0.3">
      <c r="B21" s="19"/>
      <c r="C21" s="226" t="s">
        <v>35</v>
      </c>
      <c r="D21" s="34">
        <v>55544.35</v>
      </c>
      <c r="E21" s="34">
        <v>4286</v>
      </c>
      <c r="F21" s="34">
        <v>28522</v>
      </c>
      <c r="G21" s="34">
        <v>20425</v>
      </c>
      <c r="H21" s="34">
        <v>108777.35</v>
      </c>
      <c r="I21" s="23"/>
      <c r="J21" s="3"/>
      <c r="K21" s="5"/>
      <c r="L21" s="163"/>
    </row>
    <row r="22" spans="2:19" ht="21.15" customHeight="1" x14ac:dyDescent="0.3">
      <c r="B22" s="27">
        <v>2022</v>
      </c>
      <c r="C22" s="226" t="s">
        <v>33</v>
      </c>
      <c r="D22" s="34">
        <v>18217</v>
      </c>
      <c r="E22" s="34">
        <v>1656</v>
      </c>
      <c r="F22" s="34">
        <v>2754</v>
      </c>
      <c r="G22" s="34">
        <v>1563</v>
      </c>
      <c r="H22" s="34">
        <v>24190</v>
      </c>
      <c r="I22" s="11">
        <v>157546.62105387056</v>
      </c>
      <c r="J22" s="2"/>
      <c r="K22" s="5"/>
      <c r="L22" s="163"/>
    </row>
    <row r="23" spans="2:19" ht="21.15" customHeight="1" x14ac:dyDescent="0.3">
      <c r="B23" s="26"/>
      <c r="C23" s="226" t="s">
        <v>35</v>
      </c>
      <c r="D23" s="34">
        <v>54589.22</v>
      </c>
      <c r="E23" s="34">
        <v>3930</v>
      </c>
      <c r="F23" s="34">
        <v>24272</v>
      </c>
      <c r="G23" s="34">
        <v>20604</v>
      </c>
      <c r="H23" s="34">
        <v>103395.22</v>
      </c>
      <c r="I23" s="24"/>
      <c r="J23" s="1"/>
      <c r="K23" s="5"/>
      <c r="L23" s="163"/>
    </row>
    <row r="24" spans="2:19" ht="21.15" customHeight="1" x14ac:dyDescent="0.3">
      <c r="B24" s="25"/>
      <c r="C24" s="226" t="s">
        <v>36</v>
      </c>
      <c r="D24" s="275">
        <v>29961.401053870566</v>
      </c>
      <c r="E24" s="34"/>
      <c r="F24" s="34"/>
      <c r="G24" s="272"/>
      <c r="H24" s="275">
        <v>29961.401053870566</v>
      </c>
      <c r="I24" s="23"/>
      <c r="J24" s="4"/>
      <c r="K24" s="5"/>
      <c r="L24" s="163"/>
    </row>
    <row r="25" spans="2:19" ht="21.15" customHeight="1" x14ac:dyDescent="0.3">
      <c r="B25" s="27">
        <v>2023</v>
      </c>
      <c r="C25" s="226" t="s">
        <v>33</v>
      </c>
      <c r="D25" s="34">
        <v>19007.21</v>
      </c>
      <c r="E25" s="276">
        <v>1560.28</v>
      </c>
      <c r="F25" s="276">
        <v>2484.7800000000002</v>
      </c>
      <c r="G25" s="276">
        <v>1743.83</v>
      </c>
      <c r="H25" s="34">
        <v>24796.1</v>
      </c>
      <c r="I25" s="11">
        <v>156640.84620190473</v>
      </c>
      <c r="J25" s="2"/>
      <c r="K25" s="5"/>
      <c r="L25" s="163"/>
    </row>
    <row r="26" spans="2:19" ht="24.9" customHeight="1" x14ac:dyDescent="0.3">
      <c r="B26" s="26"/>
      <c r="C26" s="226" t="s">
        <v>35</v>
      </c>
      <c r="D26" s="34">
        <v>53874.82</v>
      </c>
      <c r="E26" s="275">
        <v>3674.54</v>
      </c>
      <c r="F26" s="275">
        <v>28513.360000000001</v>
      </c>
      <c r="G26" s="275">
        <v>26192.01</v>
      </c>
      <c r="H26" s="34">
        <v>112254.73</v>
      </c>
      <c r="I26" s="24"/>
      <c r="J26" s="1"/>
      <c r="K26" s="5"/>
      <c r="L26" s="166"/>
      <c r="M26" s="61"/>
      <c r="N26" s="61"/>
      <c r="O26" s="61"/>
      <c r="P26" s="61"/>
      <c r="Q26" s="61"/>
      <c r="R26" s="61"/>
    </row>
    <row r="27" spans="2:19" ht="24.9" customHeight="1" x14ac:dyDescent="0.3">
      <c r="B27" s="26"/>
      <c r="C27" s="226" t="s">
        <v>36</v>
      </c>
      <c r="D27" s="34">
        <v>19590.016201904735</v>
      </c>
      <c r="E27" s="34"/>
      <c r="F27" s="34"/>
      <c r="G27" s="34"/>
      <c r="H27" s="34">
        <v>19590.016201904735</v>
      </c>
      <c r="I27" s="24"/>
      <c r="J27" s="1"/>
      <c r="K27" s="5"/>
      <c r="L27" s="166"/>
      <c r="M27" s="61"/>
      <c r="N27" s="61"/>
      <c r="O27" s="61"/>
      <c r="P27" s="61"/>
      <c r="Q27" s="61"/>
      <c r="R27" s="61"/>
    </row>
    <row r="28" spans="2:19" ht="24.9" customHeight="1" x14ac:dyDescent="0.3">
      <c r="B28" s="229"/>
      <c r="C28" s="230"/>
      <c r="D28" s="277"/>
      <c r="E28" s="277"/>
      <c r="F28" s="277"/>
      <c r="G28" s="277"/>
      <c r="H28" s="277"/>
      <c r="I28" s="277"/>
      <c r="J28" s="232"/>
      <c r="K28" s="233"/>
      <c r="L28" s="166"/>
      <c r="M28" s="61"/>
      <c r="N28" s="61"/>
      <c r="O28" s="61"/>
      <c r="P28" s="61"/>
      <c r="Q28" s="61"/>
      <c r="R28" s="61"/>
    </row>
    <row r="29" spans="2:19" ht="24.9" customHeight="1" x14ac:dyDescent="0.3">
      <c r="B29" s="265" t="s">
        <v>449</v>
      </c>
      <c r="C29" s="266"/>
      <c r="D29" s="266"/>
      <c r="E29" s="220"/>
      <c r="F29" s="220"/>
      <c r="G29" s="220"/>
      <c r="H29" s="220"/>
      <c r="I29" s="220"/>
      <c r="J29" s="18"/>
      <c r="K29" s="18"/>
      <c r="L29" s="166"/>
      <c r="M29" s="61"/>
      <c r="N29" s="61"/>
      <c r="O29" s="61"/>
      <c r="P29" s="61"/>
      <c r="Q29" s="61"/>
      <c r="R29" s="61"/>
    </row>
    <row r="30" spans="2:19" ht="24.9" customHeight="1" x14ac:dyDescent="0.3">
      <c r="B30" s="267" t="s">
        <v>37</v>
      </c>
      <c r="C30" s="267"/>
      <c r="D30" s="267"/>
      <c r="E30" s="221"/>
      <c r="F30" s="221"/>
      <c r="G30" s="221"/>
      <c r="H30" s="221"/>
      <c r="I30" s="221"/>
      <c r="J30" s="221"/>
      <c r="K30" s="221"/>
      <c r="L30" s="166"/>
      <c r="M30" s="61"/>
      <c r="N30" s="61"/>
      <c r="O30" s="61"/>
      <c r="P30" s="61"/>
      <c r="Q30" s="61"/>
      <c r="R30" s="61"/>
    </row>
    <row r="31" spans="2:19" s="41" customFormat="1" ht="37.5" customHeight="1" x14ac:dyDescent="0.3">
      <c r="B31" s="33"/>
      <c r="C31" s="14" t="s">
        <v>38</v>
      </c>
      <c r="D31" s="13"/>
      <c r="E31" s="14" t="s">
        <v>39</v>
      </c>
      <c r="F31" s="14"/>
      <c r="G31" s="12" t="s">
        <v>40</v>
      </c>
      <c r="H31" s="13"/>
      <c r="I31" s="12" t="s">
        <v>41</v>
      </c>
      <c r="J31" s="13"/>
      <c r="K31" s="31" t="s">
        <v>23</v>
      </c>
      <c r="L31" s="149"/>
    </row>
    <row r="32" spans="2:19" s="41" customFormat="1" ht="21.15" customHeight="1" x14ac:dyDescent="0.3">
      <c r="B32" s="234"/>
      <c r="C32" s="235">
        <v>2022</v>
      </c>
      <c r="D32" s="235">
        <v>2023</v>
      </c>
      <c r="E32" s="236">
        <v>2022</v>
      </c>
      <c r="F32" s="237">
        <v>2023</v>
      </c>
      <c r="G32" s="235">
        <v>2022</v>
      </c>
      <c r="H32" s="237">
        <v>2023</v>
      </c>
      <c r="I32" s="235">
        <v>2022</v>
      </c>
      <c r="J32" s="238">
        <v>2023</v>
      </c>
      <c r="K32" s="15" t="s">
        <v>26</v>
      </c>
      <c r="L32" s="149"/>
    </row>
    <row r="33" spans="1:18" s="41" customFormat="1" ht="21.15" customHeight="1" x14ac:dyDescent="0.3">
      <c r="B33" s="279" t="s">
        <v>25</v>
      </c>
      <c r="C33" s="239">
        <v>5.0267379679144387E-2</v>
      </c>
      <c r="D33" s="240">
        <v>4.7E-2</v>
      </c>
      <c r="E33" s="239">
        <v>1.1051693404634581E-2</v>
      </c>
      <c r="F33" s="241">
        <v>0.01</v>
      </c>
      <c r="G33" s="242" t="s">
        <v>42</v>
      </c>
      <c r="H33" s="243">
        <v>1.4999999999999999E-2</v>
      </c>
      <c r="I33" s="244">
        <v>5.0802139037433157E-2</v>
      </c>
      <c r="J33" s="245">
        <v>8.3000000000000004E-2</v>
      </c>
      <c r="K33" s="15"/>
      <c r="L33" s="149"/>
    </row>
    <row r="34" spans="1:18" s="41" customFormat="1" ht="21.15" customHeight="1" x14ac:dyDescent="0.3">
      <c r="B34" s="280" t="s">
        <v>138</v>
      </c>
      <c r="C34" s="246">
        <v>2.5000000000000001E-2</v>
      </c>
      <c r="D34" s="247">
        <v>3.6818851251840942E-3</v>
      </c>
      <c r="E34" s="248" t="s">
        <v>42</v>
      </c>
      <c r="F34" s="249">
        <v>1.6450216450216451E-2</v>
      </c>
      <c r="G34" s="248" t="s">
        <v>42</v>
      </c>
      <c r="H34" s="250">
        <v>6.9264069264069264E-3</v>
      </c>
      <c r="I34" s="246">
        <v>8.6995515695067263E-2</v>
      </c>
      <c r="J34" s="245">
        <v>0.15</v>
      </c>
      <c r="K34" s="15"/>
      <c r="L34" s="149"/>
    </row>
    <row r="35" spans="1:18" s="41" customFormat="1" ht="21.15" customHeight="1" x14ac:dyDescent="0.3">
      <c r="B35" s="280" t="s">
        <v>27</v>
      </c>
      <c r="C35" s="248" t="s">
        <v>42</v>
      </c>
      <c r="D35" s="247">
        <v>4.0332147093712932E-2</v>
      </c>
      <c r="E35" s="248" t="s">
        <v>42</v>
      </c>
      <c r="F35" s="251">
        <v>0.01</v>
      </c>
      <c r="G35" s="248" t="s">
        <v>42</v>
      </c>
      <c r="H35" s="251">
        <v>0.06</v>
      </c>
      <c r="I35" s="252" t="s">
        <v>42</v>
      </c>
      <c r="J35" s="245">
        <v>0.02</v>
      </c>
      <c r="K35" s="15"/>
      <c r="L35" s="149"/>
    </row>
    <row r="36" spans="1:18" s="41" customFormat="1" ht="21.15" customHeight="1" x14ac:dyDescent="0.3">
      <c r="B36" s="281" t="s">
        <v>368</v>
      </c>
      <c r="C36" s="253">
        <v>3.2000000000000001E-2</v>
      </c>
      <c r="D36" s="254">
        <v>2.5600000000000001E-2</v>
      </c>
      <c r="E36" s="255" t="s">
        <v>42</v>
      </c>
      <c r="F36" s="256">
        <v>1.4200000000000001E-2</v>
      </c>
      <c r="G36" s="255" t="s">
        <v>42</v>
      </c>
      <c r="H36" s="256">
        <v>1.4200000000000001E-2</v>
      </c>
      <c r="I36" s="255" t="s">
        <v>42</v>
      </c>
      <c r="J36" s="257">
        <v>2.9989999999999999E-2</v>
      </c>
      <c r="K36" s="15"/>
      <c r="L36" s="149"/>
    </row>
    <row r="37" spans="1:18" ht="21.15" customHeight="1" x14ac:dyDescent="0.3">
      <c r="B37" s="217"/>
      <c r="C37" s="217"/>
      <c r="D37" s="217"/>
      <c r="E37" s="217"/>
      <c r="F37" s="217"/>
      <c r="G37" s="217"/>
      <c r="H37" s="217"/>
      <c r="I37" s="217"/>
      <c r="J37" s="217"/>
      <c r="K37" s="217"/>
      <c r="L37" s="163"/>
    </row>
    <row r="38" spans="1:18" ht="24.9" customHeight="1" x14ac:dyDescent="0.3">
      <c r="B38" s="265" t="s">
        <v>43</v>
      </c>
      <c r="C38" s="265"/>
      <c r="D38" s="265"/>
      <c r="E38" s="265"/>
      <c r="F38" s="219"/>
      <c r="G38" s="219"/>
      <c r="H38" s="219"/>
      <c r="I38" s="219"/>
      <c r="J38" s="219"/>
      <c r="K38" s="219"/>
      <c r="L38" s="163"/>
    </row>
    <row r="39" spans="1:18" ht="24.9" customHeight="1" x14ac:dyDescent="0.3">
      <c r="B39" s="267" t="s">
        <v>44</v>
      </c>
      <c r="C39" s="267"/>
      <c r="D39" s="267"/>
      <c r="E39" s="282"/>
      <c r="F39" s="217"/>
      <c r="G39" s="217"/>
      <c r="H39" s="217"/>
      <c r="I39" s="217"/>
      <c r="J39" s="217"/>
      <c r="K39" s="217"/>
      <c r="L39" s="163"/>
    </row>
    <row r="40" spans="1:18" s="73" customFormat="1" ht="27" customHeight="1" x14ac:dyDescent="0.3">
      <c r="A40" s="74"/>
      <c r="B40" s="33"/>
      <c r="C40" s="8" t="s">
        <v>372</v>
      </c>
      <c r="D40" s="8"/>
      <c r="E40" s="8" t="s">
        <v>371</v>
      </c>
      <c r="F40" s="8"/>
      <c r="G40" s="14"/>
      <c r="H40" s="14"/>
      <c r="I40" s="840"/>
      <c r="J40" s="841"/>
      <c r="K40" s="31" t="s">
        <v>23</v>
      </c>
      <c r="L40" s="141"/>
    </row>
    <row r="41" spans="1:18" ht="21.15" customHeight="1" x14ac:dyDescent="0.3">
      <c r="A41" s="74"/>
      <c r="B41" s="464">
        <v>2021</v>
      </c>
      <c r="C41" s="10">
        <v>0.22</v>
      </c>
      <c r="D41" s="10"/>
      <c r="E41" s="10">
        <v>0.2857142857142857</v>
      </c>
      <c r="F41" s="10"/>
      <c r="G41" s="10"/>
      <c r="H41" s="10"/>
      <c r="I41" s="842"/>
      <c r="J41" s="843"/>
      <c r="K41" s="15" t="s">
        <v>26</v>
      </c>
      <c r="L41" s="163"/>
    </row>
    <row r="42" spans="1:18" ht="21.15" customHeight="1" x14ac:dyDescent="0.3">
      <c r="A42" s="74"/>
      <c r="B42" s="465">
        <v>2022</v>
      </c>
      <c r="C42" s="9">
        <v>0.22</v>
      </c>
      <c r="D42" s="9"/>
      <c r="E42" s="7">
        <v>0.2857142857142857</v>
      </c>
      <c r="F42" s="7"/>
      <c r="G42" s="9"/>
      <c r="H42" s="9"/>
      <c r="I42" s="17"/>
      <c r="J42" s="16"/>
      <c r="K42" s="15"/>
      <c r="L42" s="163"/>
    </row>
    <row r="43" spans="1:18" x14ac:dyDescent="0.3">
      <c r="B43" s="465">
        <v>2023</v>
      </c>
      <c r="C43" s="10">
        <v>0.25</v>
      </c>
      <c r="D43" s="10"/>
      <c r="E43" s="9">
        <v>0.33333333333333331</v>
      </c>
      <c r="F43" s="9"/>
      <c r="G43" s="9"/>
      <c r="H43" s="9"/>
      <c r="I43" s="17"/>
      <c r="J43" s="16"/>
      <c r="K43" s="15"/>
      <c r="L43" s="163"/>
    </row>
    <row r="44" spans="1:18" x14ac:dyDescent="0.3">
      <c r="I44"/>
      <c r="J44"/>
      <c r="K44"/>
      <c r="L44"/>
      <c r="M44"/>
      <c r="N44"/>
      <c r="O44"/>
      <c r="P44"/>
      <c r="Q44"/>
      <c r="R44"/>
    </row>
    <row r="45" spans="1:18" x14ac:dyDescent="0.3">
      <c r="I45"/>
      <c r="J45"/>
      <c r="K45"/>
      <c r="L45"/>
      <c r="M45"/>
      <c r="N45"/>
      <c r="O45"/>
      <c r="P45"/>
      <c r="Q45"/>
      <c r="R45"/>
    </row>
    <row r="46" spans="1:18" x14ac:dyDescent="0.3">
      <c r="I46"/>
      <c r="J46"/>
      <c r="K46"/>
      <c r="L46"/>
      <c r="M46"/>
      <c r="N46"/>
      <c r="O46"/>
      <c r="P46"/>
      <c r="Q46"/>
      <c r="R46"/>
    </row>
    <row r="47" spans="1:18" x14ac:dyDescent="0.3">
      <c r="I47"/>
      <c r="J47"/>
      <c r="K47"/>
      <c r="L47"/>
      <c r="M47"/>
      <c r="N47"/>
      <c r="O47"/>
      <c r="P47"/>
      <c r="Q47"/>
      <c r="R47"/>
    </row>
    <row r="48" spans="1:18" x14ac:dyDescent="0.3">
      <c r="I48"/>
      <c r="J48"/>
      <c r="K48"/>
      <c r="L48"/>
      <c r="M48"/>
      <c r="N48"/>
      <c r="O48"/>
      <c r="P48"/>
      <c r="Q48"/>
      <c r="R48"/>
    </row>
    <row r="49" spans="9:18" x14ac:dyDescent="0.3">
      <c r="I49"/>
      <c r="J49"/>
      <c r="K49"/>
      <c r="L49"/>
      <c r="M49"/>
      <c r="N49"/>
      <c r="O49"/>
      <c r="P49"/>
      <c r="Q49"/>
      <c r="R49"/>
    </row>
    <row r="50" spans="9:18" x14ac:dyDescent="0.3">
      <c r="I50"/>
      <c r="J50"/>
      <c r="K50"/>
      <c r="L50"/>
      <c r="M50"/>
      <c r="N50"/>
      <c r="O50"/>
      <c r="P50"/>
      <c r="Q50"/>
      <c r="R50"/>
    </row>
    <row r="51" spans="9:18" x14ac:dyDescent="0.3">
      <c r="I51"/>
      <c r="J51"/>
      <c r="K51"/>
      <c r="L51"/>
      <c r="M51"/>
      <c r="N51"/>
      <c r="O51"/>
      <c r="P51"/>
      <c r="Q51"/>
      <c r="R51"/>
    </row>
    <row r="52" spans="9:18" x14ac:dyDescent="0.3">
      <c r="I52"/>
      <c r="J52"/>
      <c r="K52"/>
      <c r="L52"/>
      <c r="M52"/>
      <c r="N52"/>
      <c r="O52"/>
      <c r="P52"/>
      <c r="Q52"/>
      <c r="R52"/>
    </row>
    <row r="53" spans="9:18" x14ac:dyDescent="0.3">
      <c r="I53"/>
      <c r="J53"/>
      <c r="K53"/>
      <c r="L53"/>
      <c r="M53"/>
      <c r="N53"/>
      <c r="O53"/>
      <c r="P53"/>
      <c r="Q53"/>
      <c r="R53"/>
    </row>
    <row r="54" spans="9:18" x14ac:dyDescent="0.3">
      <c r="I54"/>
      <c r="J54"/>
      <c r="K54"/>
      <c r="L54"/>
      <c r="M54"/>
      <c r="N54"/>
      <c r="O54"/>
      <c r="P54"/>
      <c r="Q54"/>
      <c r="R54"/>
    </row>
    <row r="55" spans="9:18" x14ac:dyDescent="0.3">
      <c r="I55"/>
      <c r="J55"/>
      <c r="K55"/>
      <c r="L55"/>
      <c r="M55"/>
      <c r="N55"/>
      <c r="O55"/>
      <c r="P55"/>
      <c r="Q55"/>
      <c r="R55"/>
    </row>
    <row r="56" spans="9:18" x14ac:dyDescent="0.3">
      <c r="I56"/>
      <c r="J56"/>
      <c r="K56"/>
      <c r="L56"/>
      <c r="M56"/>
      <c r="N56"/>
      <c r="O56"/>
      <c r="P56"/>
      <c r="Q56"/>
      <c r="R56"/>
    </row>
    <row r="57" spans="9:18" x14ac:dyDescent="0.3">
      <c r="I57"/>
      <c r="J57"/>
      <c r="K57"/>
      <c r="L57"/>
      <c r="M57"/>
      <c r="N57"/>
      <c r="O57"/>
      <c r="P57"/>
      <c r="Q57"/>
      <c r="R57"/>
    </row>
  </sheetData>
  <mergeCells count="41">
    <mergeCell ref="K32:K36"/>
    <mergeCell ref="G40:H40"/>
    <mergeCell ref="I40:J40"/>
    <mergeCell ref="G41:H41"/>
    <mergeCell ref="I41:J41"/>
    <mergeCell ref="G42:H42"/>
    <mergeCell ref="I42:J42"/>
    <mergeCell ref="G43:H43"/>
    <mergeCell ref="I43:J43"/>
    <mergeCell ref="K41:K43"/>
    <mergeCell ref="J7:K7"/>
    <mergeCell ref="J29:K29"/>
    <mergeCell ref="I31:J31"/>
    <mergeCell ref="K20:K27"/>
    <mergeCell ref="J20:J21"/>
    <mergeCell ref="J22:J24"/>
    <mergeCell ref="J25:J27"/>
    <mergeCell ref="K11:K15"/>
    <mergeCell ref="K9:K10"/>
    <mergeCell ref="C43:D43"/>
    <mergeCell ref="E43:F43"/>
    <mergeCell ref="C40:D40"/>
    <mergeCell ref="C41:D41"/>
    <mergeCell ref="C42:D42"/>
    <mergeCell ref="E40:F40"/>
    <mergeCell ref="E41:F41"/>
    <mergeCell ref="E42:F42"/>
    <mergeCell ref="C31:D31"/>
    <mergeCell ref="E31:F31"/>
    <mergeCell ref="G31:H31"/>
    <mergeCell ref="I22:I24"/>
    <mergeCell ref="I25:I27"/>
    <mergeCell ref="B22:B24"/>
    <mergeCell ref="B25:B27"/>
    <mergeCell ref="I20:I21"/>
    <mergeCell ref="E9:F9"/>
    <mergeCell ref="G9:H9"/>
    <mergeCell ref="B20:B21"/>
    <mergeCell ref="C9:D9"/>
    <mergeCell ref="I9:J9"/>
    <mergeCell ref="J17:K17"/>
  </mergeCells>
  <pageMargins left="0.7" right="0.7" top="0.75" bottom="0.75" header="0.3" footer="0.3"/>
  <pageSetup paperSize="9" orientation="portrait" r:id="rId1"/>
  <headerFooter scaleWithDoc="0"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4852D-17C3-4701-83AB-410305B32ADC}">
  <sheetPr>
    <tabColor rgb="FF002060"/>
  </sheetPr>
  <dimension ref="A1"/>
  <sheetViews>
    <sheetView showGridLines="0" zoomScale="85" zoomScaleNormal="85" workbookViewId="0">
      <selection activeCell="D26" sqref="D26"/>
    </sheetView>
  </sheetViews>
  <sheetFormatPr defaultColWidth="9.109375" defaultRowHeight="14.4" x14ac:dyDescent="0.3"/>
  <cols>
    <col min="1" max="8" width="9.109375" style="91" customWidth="1"/>
    <col min="9" max="16384" width="9.109375" style="91"/>
  </cols>
  <sheetData/>
  <pageMargins left="0.7" right="0.7" top="0.75" bottom="0.75" header="0.3" footer="0.3"/>
  <pageSetup paperSize="9" orientation="portrait" r:id="rId1"/>
  <headerFooter scaleWithDoc="0"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51981-7802-468E-B5FC-BA9C4AD86047}">
  <dimension ref="B1:S50"/>
  <sheetViews>
    <sheetView showGridLines="0" zoomScale="75" zoomScaleNormal="75" workbookViewId="0">
      <selection activeCell="D10" sqref="D10"/>
    </sheetView>
  </sheetViews>
  <sheetFormatPr defaultColWidth="9.109375" defaultRowHeight="14.4" x14ac:dyDescent="0.3"/>
  <cols>
    <col min="1" max="1" width="3.5546875" customWidth="1"/>
    <col min="2" max="2" width="23.44140625" customWidth="1"/>
    <col min="3" max="3" width="11" customWidth="1"/>
    <col min="4" max="8" width="10.5546875" customWidth="1"/>
    <col min="9" max="9" width="9.44140625" customWidth="1"/>
    <col min="11" max="11" width="10.5546875" customWidth="1"/>
    <col min="14" max="14" width="33.44140625" customWidth="1"/>
    <col min="15" max="15" width="15.44140625" customWidth="1"/>
    <col min="16" max="16" width="12.44140625" customWidth="1"/>
    <col min="17" max="17" width="12" customWidth="1"/>
  </cols>
  <sheetData>
    <row r="1" spans="2:19" ht="15" customHeight="1" x14ac:dyDescent="0.3"/>
    <row r="2" spans="2:19" ht="15" customHeight="1" x14ac:dyDescent="0.3"/>
    <row r="3" spans="2:19" ht="15" customHeight="1" x14ac:dyDescent="0.3"/>
    <row r="4" spans="2:19" ht="15" customHeight="1" x14ac:dyDescent="0.3"/>
    <row r="5" spans="2:19" ht="24" customHeight="1" thickBot="1" x14ac:dyDescent="0.35">
      <c r="B5" s="468" t="s">
        <v>440</v>
      </c>
      <c r="C5" s="468"/>
      <c r="D5" s="468"/>
      <c r="E5" s="318"/>
      <c r="F5" s="318"/>
      <c r="G5" s="318"/>
      <c r="H5" s="318"/>
      <c r="I5" s="318"/>
      <c r="J5" s="318"/>
      <c r="K5" s="318"/>
      <c r="L5" s="318"/>
      <c r="M5" s="318"/>
      <c r="N5" s="318"/>
      <c r="O5" s="318"/>
      <c r="P5" s="318"/>
      <c r="Q5" s="318"/>
      <c r="R5" s="318"/>
      <c r="S5" s="217"/>
    </row>
    <row r="6" spans="2:19" ht="15" customHeight="1" thickTop="1" x14ac:dyDescent="0.3">
      <c r="B6" s="319"/>
      <c r="C6" s="319"/>
      <c r="D6" s="319"/>
      <c r="E6" s="319"/>
      <c r="F6" s="319"/>
      <c r="G6" s="319"/>
      <c r="H6" s="319"/>
      <c r="I6" s="319"/>
      <c r="J6" s="217"/>
      <c r="K6" s="217"/>
      <c r="L6" s="217"/>
      <c r="M6" s="217"/>
      <c r="N6" s="217"/>
      <c r="O6" s="217"/>
      <c r="P6" s="217"/>
      <c r="Q6" s="217"/>
      <c r="R6" s="217"/>
      <c r="S6" s="217"/>
    </row>
    <row r="7" spans="2:19" ht="24.9" customHeight="1" x14ac:dyDescent="0.3">
      <c r="B7" s="846" t="s">
        <v>25</v>
      </c>
      <c r="C7" s="846"/>
      <c r="D7" s="846"/>
      <c r="E7" s="846"/>
      <c r="F7" s="846"/>
      <c r="G7" s="846"/>
      <c r="H7" s="846"/>
      <c r="I7" s="217"/>
      <c r="J7" s="217"/>
      <c r="K7" s="217"/>
      <c r="L7" s="217"/>
      <c r="M7" s="846" t="s">
        <v>45</v>
      </c>
      <c r="N7" s="846"/>
      <c r="O7" s="846"/>
      <c r="P7" s="846"/>
      <c r="Q7" s="846"/>
      <c r="R7" s="846"/>
      <c r="S7" s="846"/>
    </row>
    <row r="8" spans="2:19" ht="32.1" customHeight="1" x14ac:dyDescent="0.3">
      <c r="B8" s="320"/>
      <c r="C8" s="223">
        <v>2017</v>
      </c>
      <c r="D8" s="223">
        <v>2018</v>
      </c>
      <c r="E8" s="223">
        <v>2019</v>
      </c>
      <c r="F8" s="223">
        <v>2020</v>
      </c>
      <c r="G8" s="223">
        <v>2021</v>
      </c>
      <c r="H8" s="223">
        <v>2022</v>
      </c>
      <c r="I8" s="223">
        <v>2023</v>
      </c>
      <c r="J8" s="31" t="s">
        <v>23</v>
      </c>
      <c r="K8" s="217"/>
      <c r="L8" s="217"/>
      <c r="M8" s="223" t="s">
        <v>46</v>
      </c>
      <c r="N8" s="223"/>
      <c r="O8" s="223">
        <v>2022</v>
      </c>
      <c r="P8" s="223">
        <v>2023</v>
      </c>
      <c r="Q8" s="223" t="s">
        <v>377</v>
      </c>
      <c r="R8" s="31" t="s">
        <v>23</v>
      </c>
      <c r="S8" s="217"/>
    </row>
    <row r="9" spans="2:19" ht="21.15" customHeight="1" x14ac:dyDescent="0.3">
      <c r="B9" s="338" t="s">
        <v>33</v>
      </c>
      <c r="C9" s="228">
        <v>22312</v>
      </c>
      <c r="D9" s="228">
        <v>21430</v>
      </c>
      <c r="E9" s="228">
        <v>21114</v>
      </c>
      <c r="F9" s="228">
        <v>17891</v>
      </c>
      <c r="G9" s="228">
        <v>18878</v>
      </c>
      <c r="H9" s="228">
        <v>18216.79</v>
      </c>
      <c r="I9" s="321">
        <v>19007.21</v>
      </c>
      <c r="J9" s="5" t="s">
        <v>34</v>
      </c>
      <c r="K9" s="217"/>
      <c r="L9" s="217"/>
      <c r="M9" s="274">
        <v>1</v>
      </c>
      <c r="N9" s="339" t="s">
        <v>47</v>
      </c>
      <c r="O9" s="339">
        <v>711.26911876013412</v>
      </c>
      <c r="P9" s="339">
        <v>832.44301433369515</v>
      </c>
      <c r="Q9" s="322">
        <f>(P9-O9)/O9</f>
        <v>0.17036293630291194</v>
      </c>
      <c r="R9" s="5" t="s">
        <v>48</v>
      </c>
      <c r="S9" s="217"/>
    </row>
    <row r="10" spans="2:19" ht="21.15" customHeight="1" x14ac:dyDescent="0.3">
      <c r="B10" s="338" t="s">
        <v>35</v>
      </c>
      <c r="C10" s="227">
        <v>87191</v>
      </c>
      <c r="D10" s="227">
        <v>84696</v>
      </c>
      <c r="E10" s="227">
        <v>80121</v>
      </c>
      <c r="F10" s="227">
        <v>73613</v>
      </c>
      <c r="G10" s="227">
        <v>55544.35</v>
      </c>
      <c r="H10" s="227">
        <v>54589</v>
      </c>
      <c r="I10" s="321">
        <v>53874.82</v>
      </c>
      <c r="J10" s="5"/>
      <c r="K10" s="217"/>
      <c r="L10" s="217"/>
      <c r="M10" s="340">
        <v>2</v>
      </c>
      <c r="N10" s="340" t="s">
        <v>49</v>
      </c>
      <c r="O10" s="339">
        <v>4372.2361230957358</v>
      </c>
      <c r="P10" s="339">
        <v>4271.2813376378845</v>
      </c>
      <c r="Q10" s="322">
        <f t="shared" ref="Q10:Q15" si="0">(P10-O10)/O10</f>
        <v>-2.308996646465903E-2</v>
      </c>
      <c r="R10" s="5"/>
      <c r="S10" s="217"/>
    </row>
    <row r="11" spans="2:19" ht="21.15" customHeight="1" x14ac:dyDescent="0.3">
      <c r="B11" s="338" t="s">
        <v>50</v>
      </c>
      <c r="C11" s="227"/>
      <c r="D11" s="227"/>
      <c r="E11" s="227"/>
      <c r="F11" s="227"/>
      <c r="G11" s="227"/>
      <c r="H11" s="227">
        <v>29961.401053870566</v>
      </c>
      <c r="I11" s="321">
        <f>P16</f>
        <v>19590.016201904735</v>
      </c>
      <c r="J11" s="5"/>
      <c r="K11" s="217"/>
      <c r="L11" s="217"/>
      <c r="M11" s="340">
        <v>4</v>
      </c>
      <c r="N11" s="340" t="s">
        <v>51</v>
      </c>
      <c r="O11" s="339">
        <v>1697.1559205000005</v>
      </c>
      <c r="P11" s="339">
        <v>836.45369203845269</v>
      </c>
      <c r="Q11" s="322">
        <f t="shared" si="0"/>
        <v>-0.5071438740925911</v>
      </c>
      <c r="R11" s="5"/>
      <c r="S11" s="217"/>
    </row>
    <row r="12" spans="2:19" ht="21.15" customHeight="1" x14ac:dyDescent="0.3">
      <c r="B12" s="338" t="s">
        <v>52</v>
      </c>
      <c r="C12" s="323">
        <f>SUM(C9:C10)</f>
        <v>109503</v>
      </c>
      <c r="D12" s="323">
        <f>SUM(D9:D10)</f>
        <v>106126</v>
      </c>
      <c r="E12" s="323">
        <f>SUM(E9:E10)</f>
        <v>101235</v>
      </c>
      <c r="F12" s="323">
        <f>SUM(F9:F10)</f>
        <v>91504</v>
      </c>
      <c r="G12" s="323">
        <f>G9+G10</f>
        <v>74422.350000000006</v>
      </c>
      <c r="H12" s="323">
        <f>H9+H10+H11</f>
        <v>102767.19105387057</v>
      </c>
      <c r="I12" s="324">
        <f>I9+I10+I11</f>
        <v>92472.046201904741</v>
      </c>
      <c r="J12" s="5"/>
      <c r="K12" s="217"/>
      <c r="L12" s="217"/>
      <c r="M12" s="340">
        <v>5</v>
      </c>
      <c r="N12" s="340" t="s">
        <v>10</v>
      </c>
      <c r="O12" s="339">
        <v>167.96508507999999</v>
      </c>
      <c r="P12" s="339">
        <v>144.69678632</v>
      </c>
      <c r="Q12" s="322">
        <f t="shared" si="0"/>
        <v>-0.13853056871264374</v>
      </c>
      <c r="R12" s="5"/>
      <c r="S12" s="217"/>
    </row>
    <row r="13" spans="2:19" ht="44.4" customHeight="1" x14ac:dyDescent="0.3">
      <c r="B13" s="338" t="s">
        <v>373</v>
      </c>
      <c r="C13" s="322"/>
      <c r="D13" s="322">
        <f t="shared" ref="D13:F13" si="1">(D12-C12)/C12</f>
        <v>-3.0839337735039222E-2</v>
      </c>
      <c r="E13" s="322">
        <f t="shared" si="1"/>
        <v>-4.6086727097977877E-2</v>
      </c>
      <c r="F13" s="322">
        <f t="shared" si="1"/>
        <v>-9.6122882402331203E-2</v>
      </c>
      <c r="G13" s="322">
        <f>(G12-F12)/F12</f>
        <v>-0.18667653873054724</v>
      </c>
      <c r="H13" s="322">
        <f>((H9+H10)-G12)/G12</f>
        <v>-2.1721431801065103E-2</v>
      </c>
      <c r="I13" s="322">
        <f>((I9+I10)-(H9+H10))/(H9+H10)</f>
        <v>1.0471694627582598E-3</v>
      </c>
      <c r="J13" s="5"/>
      <c r="K13" s="217"/>
      <c r="L13" s="217"/>
      <c r="M13" s="340">
        <v>6</v>
      </c>
      <c r="N13" s="340" t="s">
        <v>53</v>
      </c>
      <c r="O13" s="339">
        <v>19.155799999999999</v>
      </c>
      <c r="P13" s="339">
        <v>25.232100000000003</v>
      </c>
      <c r="Q13" s="322">
        <f>(P13-O13)/O13</f>
        <v>0.31720418880965573</v>
      </c>
      <c r="R13" s="5"/>
      <c r="S13" s="217"/>
    </row>
    <row r="14" spans="2:19" ht="36.9" customHeight="1" x14ac:dyDescent="0.3">
      <c r="B14" s="338" t="s">
        <v>374</v>
      </c>
      <c r="C14" s="322"/>
      <c r="D14" s="322"/>
      <c r="E14" s="322"/>
      <c r="F14" s="322"/>
      <c r="G14" s="322"/>
      <c r="H14" s="322"/>
      <c r="I14" s="322">
        <f>(I12-H12)/H12</f>
        <v>-0.10017929600283727</v>
      </c>
      <c r="J14" s="5"/>
      <c r="K14" s="217"/>
      <c r="L14" s="217"/>
      <c r="M14" s="340">
        <v>7</v>
      </c>
      <c r="N14" s="340" t="s">
        <v>54</v>
      </c>
      <c r="O14" s="339">
        <v>922.20486607469559</v>
      </c>
      <c r="P14" s="339">
        <v>922.71711517469828</v>
      </c>
      <c r="Q14" s="322">
        <f t="shared" si="0"/>
        <v>5.5546128506461453E-4</v>
      </c>
      <c r="R14" s="5"/>
      <c r="S14" s="217"/>
    </row>
    <row r="15" spans="2:19" ht="24.9" customHeight="1" x14ac:dyDescent="0.3">
      <c r="B15" s="847" t="s">
        <v>450</v>
      </c>
      <c r="C15" s="847"/>
      <c r="D15" s="847"/>
      <c r="E15" s="847"/>
      <c r="F15" s="847"/>
      <c r="G15" s="847"/>
      <c r="H15" s="847"/>
      <c r="I15" s="847"/>
      <c r="J15" s="217"/>
      <c r="K15" s="217"/>
      <c r="L15" s="217"/>
      <c r="M15" s="340">
        <v>11</v>
      </c>
      <c r="N15" s="340" t="s">
        <v>55</v>
      </c>
      <c r="O15" s="339">
        <v>22071.414140360001</v>
      </c>
      <c r="P15" s="339">
        <v>12557.192156400004</v>
      </c>
      <c r="Q15" s="322">
        <f t="shared" si="0"/>
        <v>-0.43106535555246545</v>
      </c>
      <c r="R15" s="5"/>
      <c r="S15" s="217"/>
    </row>
    <row r="16" spans="2:19" ht="32.1" customHeight="1" x14ac:dyDescent="0.3">
      <c r="B16" s="847"/>
      <c r="C16" s="847"/>
      <c r="D16" s="847"/>
      <c r="E16" s="847"/>
      <c r="F16" s="847"/>
      <c r="G16" s="847"/>
      <c r="H16" s="847"/>
      <c r="I16" s="847"/>
      <c r="J16" s="217"/>
      <c r="K16" s="217"/>
      <c r="L16" s="217"/>
      <c r="M16" s="341" t="s">
        <v>52</v>
      </c>
      <c r="N16" s="341"/>
      <c r="O16" s="339">
        <f>SUM(O9:O15)</f>
        <v>29961.401053870566</v>
      </c>
      <c r="P16" s="339">
        <f>SUM(P9:P15)</f>
        <v>19590.016201904735</v>
      </c>
      <c r="Q16" s="322">
        <f>(P16-O16)/O16</f>
        <v>-0.34615820646431361</v>
      </c>
      <c r="R16" s="5"/>
      <c r="S16" s="217"/>
    </row>
    <row r="17" spans="2:19" ht="21.15" customHeight="1" x14ac:dyDescent="0.3">
      <c r="B17" s="846" t="s">
        <v>138</v>
      </c>
      <c r="C17" s="846"/>
      <c r="D17" s="846"/>
      <c r="E17" s="846"/>
      <c r="F17" s="846"/>
      <c r="G17" s="846"/>
      <c r="H17" s="846"/>
      <c r="I17" s="217"/>
      <c r="J17" s="217"/>
      <c r="K17" s="217"/>
      <c r="L17" s="217"/>
      <c r="M17" s="217"/>
      <c r="N17" s="217"/>
      <c r="O17" s="217"/>
      <c r="P17" s="217"/>
      <c r="Q17" s="217"/>
      <c r="R17" s="217"/>
      <c r="S17" s="217"/>
    </row>
    <row r="18" spans="2:19" ht="21.15" customHeight="1" x14ac:dyDescent="0.3">
      <c r="B18" s="278"/>
      <c r="C18" s="278">
        <v>2021</v>
      </c>
      <c r="D18" s="278">
        <v>2022</v>
      </c>
      <c r="E18" s="278">
        <v>2023</v>
      </c>
      <c r="F18" s="270" t="s">
        <v>376</v>
      </c>
      <c r="G18" s="278"/>
      <c r="H18" s="278"/>
      <c r="I18" s="325" t="s">
        <v>23</v>
      </c>
      <c r="J18" s="217"/>
      <c r="K18" s="217"/>
      <c r="L18" s="217"/>
      <c r="M18" s="217"/>
      <c r="N18" s="217"/>
      <c r="O18" s="217"/>
      <c r="P18" s="217"/>
      <c r="Q18" s="217"/>
      <c r="R18" s="217"/>
      <c r="S18" s="217"/>
    </row>
    <row r="19" spans="2:19" ht="21.15" customHeight="1" x14ac:dyDescent="0.3">
      <c r="B19" s="326" t="s">
        <v>33</v>
      </c>
      <c r="C19" s="274">
        <v>1924</v>
      </c>
      <c r="D19" s="274">
        <v>1656</v>
      </c>
      <c r="E19" s="228">
        <v>1560.28</v>
      </c>
      <c r="F19" s="327">
        <f>(E19-D19)/D19</f>
        <v>-5.7801932367149776E-2</v>
      </c>
      <c r="G19" s="328"/>
      <c r="H19" s="328"/>
      <c r="I19" s="848" t="s">
        <v>56</v>
      </c>
      <c r="J19" s="217"/>
      <c r="K19" s="217"/>
      <c r="L19" s="217"/>
      <c r="M19" s="217"/>
      <c r="N19" s="217"/>
      <c r="O19" s="217"/>
      <c r="P19" s="217"/>
      <c r="Q19" s="217"/>
      <c r="R19" s="217"/>
      <c r="S19" s="217"/>
    </row>
    <row r="20" spans="2:19" ht="21.15" customHeight="1" x14ac:dyDescent="0.3">
      <c r="B20" s="329" t="s">
        <v>35</v>
      </c>
      <c r="C20" s="273">
        <v>4286</v>
      </c>
      <c r="D20" s="273">
        <v>3930</v>
      </c>
      <c r="E20" s="227">
        <v>3674.54</v>
      </c>
      <c r="F20" s="327">
        <f>(E20-D20)/D20</f>
        <v>-6.5002544529262102E-2</v>
      </c>
      <c r="G20" s="204"/>
      <c r="H20" s="204"/>
      <c r="I20" s="848"/>
      <c r="J20" s="217"/>
      <c r="K20" s="217"/>
      <c r="L20" s="217"/>
      <c r="M20" s="217"/>
      <c r="N20" s="217"/>
      <c r="O20" s="217"/>
      <c r="P20" s="217"/>
      <c r="Q20" s="217"/>
      <c r="R20" s="217"/>
      <c r="S20" s="217"/>
    </row>
    <row r="21" spans="2:19" ht="24.9" customHeight="1" x14ac:dyDescent="0.3">
      <c r="B21" s="281" t="s">
        <v>52</v>
      </c>
      <c r="C21" s="330">
        <f>C19+C20</f>
        <v>6210</v>
      </c>
      <c r="D21" s="330">
        <f>D19+D20</f>
        <v>5586</v>
      </c>
      <c r="E21" s="331">
        <f>E19+E20</f>
        <v>5234.82</v>
      </c>
      <c r="F21" s="332">
        <f t="shared" ref="F21" si="2">(E21-D21)/D21</f>
        <v>-6.2867883995703602E-2</v>
      </c>
      <c r="G21" s="333"/>
      <c r="H21" s="333"/>
      <c r="I21" s="848"/>
      <c r="J21" s="217"/>
      <c r="K21" s="217"/>
      <c r="L21" s="217"/>
      <c r="M21" s="217"/>
      <c r="N21" s="217"/>
      <c r="O21" s="217"/>
      <c r="P21" s="217"/>
      <c r="Q21" s="217"/>
      <c r="R21" s="217"/>
      <c r="S21" s="217"/>
    </row>
    <row r="22" spans="2:19" ht="32.1" customHeight="1" x14ac:dyDescent="0.3">
      <c r="B22" s="217"/>
      <c r="C22" s="217"/>
      <c r="D22" s="217"/>
      <c r="E22" s="217"/>
      <c r="F22" s="217"/>
      <c r="G22" s="217"/>
      <c r="H22" s="217"/>
      <c r="I22" s="217"/>
      <c r="J22" s="217"/>
      <c r="K22" s="217"/>
      <c r="L22" s="217"/>
      <c r="M22" s="217"/>
      <c r="N22" s="217"/>
      <c r="O22" s="217"/>
      <c r="P22" s="217"/>
      <c r="Q22" s="217"/>
      <c r="R22" s="217"/>
      <c r="S22" s="217"/>
    </row>
    <row r="23" spans="2:19" ht="21.15" customHeight="1" x14ac:dyDescent="0.3">
      <c r="B23" s="846" t="s">
        <v>27</v>
      </c>
      <c r="C23" s="846"/>
      <c r="D23" s="846"/>
      <c r="E23" s="846"/>
      <c r="F23" s="846"/>
      <c r="G23" s="846"/>
      <c r="H23" s="846"/>
      <c r="I23" s="217"/>
      <c r="J23" s="217"/>
      <c r="K23" s="217"/>
      <c r="L23" s="217"/>
      <c r="M23" s="217"/>
      <c r="N23" s="217"/>
      <c r="O23" s="217"/>
      <c r="P23" s="217"/>
      <c r="Q23" s="217"/>
      <c r="R23" s="217"/>
      <c r="S23" s="217"/>
    </row>
    <row r="24" spans="2:19" ht="21.15" customHeight="1" x14ac:dyDescent="0.3">
      <c r="B24" s="278"/>
      <c r="C24" s="278">
        <v>2021</v>
      </c>
      <c r="D24" s="278">
        <v>2022</v>
      </c>
      <c r="E24" s="278">
        <v>2023</v>
      </c>
      <c r="F24" s="270" t="s">
        <v>376</v>
      </c>
      <c r="G24" s="278"/>
      <c r="H24" s="278"/>
      <c r="I24" s="325" t="s">
        <v>23</v>
      </c>
      <c r="J24" s="217"/>
      <c r="K24" s="217"/>
      <c r="L24" s="217"/>
      <c r="M24" s="217"/>
      <c r="N24" s="217"/>
      <c r="O24" s="217"/>
      <c r="P24" s="217"/>
      <c r="Q24" s="217"/>
      <c r="R24" s="217"/>
      <c r="S24" s="217"/>
    </row>
    <row r="25" spans="2:19" ht="21.15" customHeight="1" x14ac:dyDescent="0.3">
      <c r="B25" s="326" t="s">
        <v>33</v>
      </c>
      <c r="C25" s="274">
        <v>2853</v>
      </c>
      <c r="D25" s="274">
        <v>2754</v>
      </c>
      <c r="E25" s="228">
        <v>2484.7800000000002</v>
      </c>
      <c r="F25" s="327">
        <f>(E25-D25)/D25</f>
        <v>-9.7755991285402979E-2</v>
      </c>
      <c r="G25" s="328"/>
      <c r="H25" s="328"/>
      <c r="I25" s="848" t="s">
        <v>56</v>
      </c>
      <c r="J25" s="217"/>
      <c r="K25" s="217"/>
      <c r="L25" s="217"/>
      <c r="M25" s="217"/>
      <c r="N25" s="217"/>
      <c r="O25" s="217"/>
      <c r="P25" s="217"/>
      <c r="Q25" s="217"/>
      <c r="R25" s="217"/>
      <c r="S25" s="217"/>
    </row>
    <row r="26" spans="2:19" ht="21.15" customHeight="1" x14ac:dyDescent="0.3">
      <c r="B26" s="329" t="s">
        <v>35</v>
      </c>
      <c r="C26" s="273">
        <v>28522</v>
      </c>
      <c r="D26" s="273">
        <v>24272</v>
      </c>
      <c r="E26" s="227">
        <v>28513.360000000001</v>
      </c>
      <c r="F26" s="327">
        <f>(E26-D26)/D26</f>
        <v>0.17474291364535269</v>
      </c>
      <c r="G26" s="204"/>
      <c r="H26" s="204"/>
      <c r="I26" s="848"/>
      <c r="J26" s="217"/>
      <c r="K26" s="217"/>
      <c r="L26" s="217"/>
      <c r="M26" s="217"/>
      <c r="N26" s="217"/>
      <c r="O26" s="217"/>
      <c r="P26" s="217"/>
      <c r="Q26" s="217"/>
      <c r="R26" s="217"/>
      <c r="S26" s="217"/>
    </row>
    <row r="27" spans="2:19" ht="24.9" customHeight="1" x14ac:dyDescent="0.3">
      <c r="B27" s="281" t="s">
        <v>52</v>
      </c>
      <c r="C27" s="330">
        <f>C25+C26</f>
        <v>31375</v>
      </c>
      <c r="D27" s="330">
        <f>D25+D26</f>
        <v>27026</v>
      </c>
      <c r="E27" s="331">
        <f>E26+E25</f>
        <v>30998.14</v>
      </c>
      <c r="F27" s="332">
        <f t="shared" ref="F27" si="3">(E27-D27)/D27</f>
        <v>0.14697476504107154</v>
      </c>
      <c r="G27" s="333"/>
      <c r="H27" s="333"/>
      <c r="I27" s="848"/>
      <c r="J27" s="217"/>
      <c r="K27" s="217"/>
      <c r="L27" s="217"/>
      <c r="M27" s="217"/>
      <c r="N27" s="217"/>
      <c r="O27" s="217"/>
      <c r="P27" s="217"/>
      <c r="Q27" s="217"/>
      <c r="R27" s="217"/>
      <c r="S27" s="217"/>
    </row>
    <row r="28" spans="2:19" ht="32.1" customHeight="1" x14ac:dyDescent="0.3">
      <c r="B28" s="217"/>
      <c r="C28" s="217"/>
      <c r="D28" s="217"/>
      <c r="E28" s="217"/>
      <c r="F28" s="217"/>
      <c r="G28" s="217"/>
      <c r="H28" s="217"/>
      <c r="I28" s="217"/>
      <c r="J28" s="217"/>
      <c r="K28" s="217"/>
      <c r="L28" s="217"/>
      <c r="M28" s="217"/>
      <c r="N28" s="217"/>
      <c r="O28" s="217"/>
      <c r="P28" s="217"/>
      <c r="Q28" s="217"/>
      <c r="R28" s="217"/>
      <c r="S28" s="217"/>
    </row>
    <row r="29" spans="2:19" ht="21.15" customHeight="1" x14ac:dyDescent="0.3">
      <c r="B29" s="846" t="s">
        <v>28</v>
      </c>
      <c r="C29" s="846"/>
      <c r="D29" s="846"/>
      <c r="E29" s="846"/>
      <c r="F29" s="846"/>
      <c r="G29" s="846"/>
      <c r="H29" s="846"/>
      <c r="I29" s="217"/>
      <c r="J29" s="217"/>
      <c r="K29" s="217"/>
      <c r="L29" s="217"/>
      <c r="M29" s="217"/>
      <c r="N29" s="217"/>
      <c r="O29" s="217"/>
      <c r="P29" s="217"/>
      <c r="Q29" s="217"/>
      <c r="R29" s="217"/>
      <c r="S29" s="217"/>
    </row>
    <row r="30" spans="2:19" ht="21.15" customHeight="1" x14ac:dyDescent="0.3">
      <c r="B30" s="278"/>
      <c r="C30" s="278">
        <v>2021</v>
      </c>
      <c r="D30" s="278">
        <v>2022</v>
      </c>
      <c r="E30" s="278">
        <v>2023</v>
      </c>
      <c r="F30" s="270" t="s">
        <v>376</v>
      </c>
      <c r="G30" s="278"/>
      <c r="H30" s="278"/>
      <c r="I30" s="325" t="s">
        <v>23</v>
      </c>
      <c r="J30" s="217"/>
      <c r="K30" s="217"/>
      <c r="L30" s="217"/>
      <c r="M30" s="217"/>
      <c r="N30" s="217"/>
      <c r="O30" s="217"/>
      <c r="P30" s="217"/>
      <c r="Q30" s="217"/>
      <c r="R30" s="217"/>
      <c r="S30" s="217"/>
    </row>
    <row r="31" spans="2:19" ht="21.15" customHeight="1" x14ac:dyDescent="0.3">
      <c r="B31" s="261" t="s">
        <v>33</v>
      </c>
      <c r="C31" s="274">
        <v>1715</v>
      </c>
      <c r="D31" s="274">
        <v>1563</v>
      </c>
      <c r="E31" s="228">
        <v>1743.83</v>
      </c>
      <c r="F31" s="327">
        <f>(E31-D31)/D31</f>
        <v>0.11569417786308377</v>
      </c>
      <c r="G31" s="328"/>
      <c r="H31" s="328"/>
      <c r="I31" s="848" t="s">
        <v>56</v>
      </c>
      <c r="J31" s="217"/>
      <c r="K31" s="217"/>
      <c r="L31" s="217"/>
      <c r="M31" s="217"/>
      <c r="N31" s="217"/>
      <c r="O31" s="217"/>
      <c r="P31" s="217"/>
      <c r="Q31" s="217"/>
      <c r="R31" s="217"/>
      <c r="S31" s="217"/>
    </row>
    <row r="32" spans="2:19" ht="21.15" customHeight="1" x14ac:dyDescent="0.3">
      <c r="B32" s="262" t="s">
        <v>35</v>
      </c>
      <c r="C32" s="273">
        <v>20425</v>
      </c>
      <c r="D32" s="273">
        <v>20604</v>
      </c>
      <c r="E32" s="227">
        <v>23501</v>
      </c>
      <c r="F32" s="327">
        <f>(E32-D32)/D32</f>
        <v>0.14060376625897883</v>
      </c>
      <c r="G32" s="204"/>
      <c r="H32" s="204"/>
      <c r="I32" s="848"/>
      <c r="J32" s="217"/>
      <c r="K32" s="217"/>
      <c r="L32" s="217"/>
      <c r="M32" s="217"/>
      <c r="N32" s="217"/>
      <c r="O32" s="217"/>
      <c r="P32" s="217"/>
      <c r="Q32" s="217"/>
      <c r="R32" s="217"/>
      <c r="S32" s="217"/>
    </row>
    <row r="33" spans="2:19" ht="24.9" customHeight="1" x14ac:dyDescent="0.3">
      <c r="B33" s="281" t="s">
        <v>52</v>
      </c>
      <c r="C33" s="330">
        <f>C31+C32</f>
        <v>22140</v>
      </c>
      <c r="D33" s="330">
        <f>D31+D32</f>
        <v>22167</v>
      </c>
      <c r="E33" s="330">
        <f>E31+E32</f>
        <v>25244.83</v>
      </c>
      <c r="F33" s="332">
        <f t="shared" ref="F33" si="4">(E33-D33)/D33</f>
        <v>0.13884738575359776</v>
      </c>
      <c r="G33" s="333"/>
      <c r="H33" s="333"/>
      <c r="I33" s="848"/>
      <c r="J33" s="217"/>
      <c r="K33" s="217"/>
      <c r="L33" s="217"/>
      <c r="M33" s="217"/>
      <c r="N33" s="217"/>
      <c r="O33" s="217"/>
      <c r="P33" s="217"/>
      <c r="Q33" s="217"/>
      <c r="R33" s="217"/>
      <c r="S33" s="217"/>
    </row>
    <row r="34" spans="2:19" ht="32.1" customHeight="1" x14ac:dyDescent="0.3">
      <c r="B34" s="217"/>
      <c r="C34" s="217"/>
      <c r="D34" s="217"/>
      <c r="E34" s="217"/>
      <c r="F34" s="217"/>
      <c r="G34" s="217"/>
      <c r="H34" s="217"/>
      <c r="I34" s="217"/>
      <c r="J34" s="217"/>
      <c r="K34" s="217"/>
      <c r="L34" s="217"/>
      <c r="M34" s="217"/>
      <c r="N34" s="217"/>
      <c r="O34" s="217"/>
      <c r="P34" s="217"/>
      <c r="Q34" s="217"/>
      <c r="R34" s="217"/>
      <c r="S34" s="217"/>
    </row>
    <row r="35" spans="2:19" ht="21.15" customHeight="1" x14ac:dyDescent="0.3">
      <c r="B35" s="846" t="s">
        <v>375</v>
      </c>
      <c r="C35" s="846"/>
      <c r="D35" s="846"/>
      <c r="E35" s="846"/>
      <c r="F35" s="846"/>
      <c r="G35" s="846"/>
      <c r="H35" s="846"/>
      <c r="I35" s="217"/>
      <c r="J35" s="217"/>
      <c r="K35" s="217"/>
      <c r="L35" s="217"/>
      <c r="M35" s="217"/>
      <c r="N35" s="217"/>
      <c r="O35" s="217"/>
      <c r="P35" s="217"/>
      <c r="Q35" s="217"/>
      <c r="R35" s="217"/>
      <c r="S35" s="217"/>
    </row>
    <row r="36" spans="2:19" ht="50.4" customHeight="1" x14ac:dyDescent="0.3">
      <c r="B36" s="467" t="s">
        <v>57</v>
      </c>
      <c r="C36" s="467" t="s">
        <v>58</v>
      </c>
      <c r="D36" s="467" t="s">
        <v>59</v>
      </c>
      <c r="E36" s="467" t="s">
        <v>52</v>
      </c>
      <c r="F36" s="467" t="s">
        <v>387</v>
      </c>
      <c r="G36" s="467" t="s">
        <v>388</v>
      </c>
      <c r="H36" s="467"/>
      <c r="I36" s="466" t="s">
        <v>23</v>
      </c>
      <c r="J36" s="217"/>
      <c r="K36" s="217"/>
      <c r="L36" s="217"/>
      <c r="M36" s="217"/>
      <c r="N36" s="217"/>
      <c r="O36" s="217"/>
      <c r="P36" s="217"/>
      <c r="Q36" s="217"/>
      <c r="R36" s="217"/>
      <c r="S36" s="217"/>
    </row>
    <row r="37" spans="2:19" ht="21.15" customHeight="1" x14ac:dyDescent="0.3">
      <c r="B37" s="844">
        <v>2021</v>
      </c>
      <c r="C37" s="342" t="s">
        <v>33</v>
      </c>
      <c r="D37" s="274">
        <f>G9+C19+C25+C31</f>
        <v>25370</v>
      </c>
      <c r="E37" s="861">
        <f>D37+D38</f>
        <v>134147.35</v>
      </c>
      <c r="F37" s="335"/>
      <c r="G37" s="335"/>
      <c r="H37" s="336"/>
      <c r="I37" s="848" t="s">
        <v>56</v>
      </c>
      <c r="J37" s="217"/>
      <c r="K37" s="217"/>
      <c r="L37" s="217"/>
      <c r="M37" s="217"/>
      <c r="N37" s="217"/>
      <c r="O37" s="217"/>
      <c r="P37" s="217"/>
      <c r="Q37" s="217"/>
      <c r="R37" s="217"/>
      <c r="S37" s="217"/>
    </row>
    <row r="38" spans="2:19" ht="21.15" customHeight="1" x14ac:dyDescent="0.3">
      <c r="B38" s="845"/>
      <c r="C38" s="343" t="s">
        <v>35</v>
      </c>
      <c r="D38" s="273">
        <v>108777.35</v>
      </c>
      <c r="E38" s="860"/>
      <c r="F38" s="335"/>
      <c r="G38" s="301"/>
      <c r="H38" s="301"/>
      <c r="I38" s="848"/>
      <c r="J38" s="217"/>
      <c r="K38" s="217"/>
      <c r="L38" s="217"/>
      <c r="M38" s="217"/>
      <c r="N38" s="217"/>
      <c r="O38" s="217"/>
      <c r="P38" s="217"/>
      <c r="Q38" s="217"/>
      <c r="R38" s="217"/>
      <c r="S38" s="217"/>
    </row>
    <row r="39" spans="2:19" ht="21.15" customHeight="1" x14ac:dyDescent="0.3">
      <c r="B39" s="845">
        <v>2022</v>
      </c>
      <c r="C39" s="343" t="s">
        <v>33</v>
      </c>
      <c r="D39" s="273">
        <f>H9+D19+D25+D31</f>
        <v>24189.79</v>
      </c>
      <c r="E39" s="860">
        <f>D39+D40+D41</f>
        <v>157546.19105387057</v>
      </c>
      <c r="F39" s="849"/>
      <c r="G39" s="849">
        <f>((D39+D40)-(D38+D37))/(D38+D37)</f>
        <v>-4.8920534024712359E-2</v>
      </c>
      <c r="H39" s="337"/>
      <c r="I39" s="848"/>
      <c r="J39" s="217"/>
      <c r="K39" s="217"/>
      <c r="L39" s="217"/>
      <c r="M39" s="217"/>
      <c r="N39" s="217"/>
      <c r="O39" s="217"/>
      <c r="P39" s="217"/>
      <c r="Q39" s="217"/>
      <c r="R39" s="217"/>
      <c r="S39" s="217"/>
    </row>
    <row r="40" spans="2:19" ht="24.9" customHeight="1" x14ac:dyDescent="0.3">
      <c r="B40" s="845"/>
      <c r="C40" s="343" t="s">
        <v>35</v>
      </c>
      <c r="D40" s="273">
        <f>D32+D26+D20+H10</f>
        <v>103395</v>
      </c>
      <c r="E40" s="860"/>
      <c r="F40" s="850"/>
      <c r="G40" s="850"/>
      <c r="H40" s="335"/>
      <c r="I40" s="848"/>
      <c r="J40" s="217"/>
      <c r="K40" s="217"/>
      <c r="L40" s="217"/>
      <c r="M40" s="217"/>
      <c r="N40" s="217"/>
      <c r="O40" s="217"/>
      <c r="P40" s="217"/>
      <c r="Q40" s="217"/>
      <c r="R40" s="217"/>
      <c r="S40" s="217"/>
    </row>
    <row r="41" spans="2:19" ht="32.1" customHeight="1" x14ac:dyDescent="0.3">
      <c r="B41" s="845"/>
      <c r="C41" s="344" t="s">
        <v>36</v>
      </c>
      <c r="D41" s="273">
        <f>H11</f>
        <v>29961.401053870566</v>
      </c>
      <c r="E41" s="860"/>
      <c r="F41" s="851"/>
      <c r="G41" s="851"/>
      <c r="H41" s="301"/>
      <c r="I41" s="848"/>
      <c r="J41" s="217"/>
      <c r="K41" s="217"/>
      <c r="L41" s="217"/>
      <c r="M41" s="217"/>
      <c r="N41" s="217"/>
      <c r="O41" s="217"/>
      <c r="P41" s="217"/>
      <c r="Q41" s="217"/>
      <c r="R41" s="217"/>
      <c r="S41" s="217"/>
    </row>
    <row r="42" spans="2:19" ht="21.15" customHeight="1" x14ac:dyDescent="0.3">
      <c r="B42" s="852">
        <v>2023</v>
      </c>
      <c r="C42" s="343" t="s">
        <v>33</v>
      </c>
      <c r="D42" s="273">
        <f>I9+E19+E25+E31</f>
        <v>24796.1</v>
      </c>
      <c r="E42" s="854">
        <f>D42+D43+D44</f>
        <v>153949.83620190475</v>
      </c>
      <c r="F42" s="849">
        <f>(E42-E39)/E39</f>
        <v>-2.2827304347434851E-2</v>
      </c>
      <c r="G42" s="849">
        <f>((D42+D43)-(D39+D40))/(D39+D40)</f>
        <v>5.3102176207681172E-2</v>
      </c>
      <c r="H42" s="857"/>
      <c r="I42" s="848"/>
      <c r="J42" s="217"/>
      <c r="K42" s="217"/>
      <c r="L42" s="217"/>
      <c r="M42" s="217"/>
      <c r="N42" s="217"/>
      <c r="O42" s="217"/>
      <c r="P42" s="217"/>
      <c r="Q42" s="217"/>
      <c r="R42" s="217"/>
      <c r="S42" s="217"/>
    </row>
    <row r="43" spans="2:19" ht="24.9" customHeight="1" x14ac:dyDescent="0.3">
      <c r="B43" s="853"/>
      <c r="C43" s="343" t="s">
        <v>35</v>
      </c>
      <c r="D43" s="273">
        <f>I10+E20+E26+E32</f>
        <v>109563.72</v>
      </c>
      <c r="E43" s="855"/>
      <c r="F43" s="850"/>
      <c r="G43" s="850"/>
      <c r="H43" s="858"/>
      <c r="I43" s="848"/>
      <c r="J43" s="217"/>
      <c r="K43" s="217"/>
      <c r="L43" s="217"/>
      <c r="M43" s="217"/>
      <c r="N43" s="217"/>
      <c r="O43" s="217"/>
      <c r="P43" s="217"/>
      <c r="Q43" s="217"/>
      <c r="R43" s="217"/>
      <c r="S43" s="217"/>
    </row>
    <row r="44" spans="2:19" ht="21.15" customHeight="1" x14ac:dyDescent="0.3">
      <c r="B44" s="853"/>
      <c r="C44" s="344" t="s">
        <v>36</v>
      </c>
      <c r="D44" s="273">
        <f>I11</f>
        <v>19590.016201904735</v>
      </c>
      <c r="E44" s="856"/>
      <c r="F44" s="851"/>
      <c r="G44" s="851"/>
      <c r="H44" s="859"/>
      <c r="I44" s="217"/>
      <c r="J44" s="217"/>
      <c r="K44" s="217"/>
      <c r="L44" s="217"/>
      <c r="M44" s="217"/>
      <c r="N44" s="217"/>
      <c r="O44" s="217"/>
      <c r="P44" s="217"/>
      <c r="Q44" s="217"/>
      <c r="R44" s="217"/>
      <c r="S44" s="217"/>
    </row>
    <row r="45" spans="2:19" ht="21.15" customHeight="1" x14ac:dyDescent="0.3"/>
    <row r="46" spans="2:19" ht="21.15" customHeight="1" x14ac:dyDescent="0.3"/>
    <row r="47" spans="2:19" ht="21.15" customHeight="1" x14ac:dyDescent="0.3">
      <c r="B47" s="98"/>
    </row>
    <row r="50" ht="33.6" customHeight="1" x14ac:dyDescent="0.3"/>
  </sheetData>
  <mergeCells count="24">
    <mergeCell ref="B35:H35"/>
    <mergeCell ref="B42:B44"/>
    <mergeCell ref="F42:F44"/>
    <mergeCell ref="E42:E44"/>
    <mergeCell ref="G42:G44"/>
    <mergeCell ref="H42:H44"/>
    <mergeCell ref="E39:E41"/>
    <mergeCell ref="E37:E38"/>
    <mergeCell ref="B37:B38"/>
    <mergeCell ref="B39:B41"/>
    <mergeCell ref="M7:S7"/>
    <mergeCell ref="R9:R16"/>
    <mergeCell ref="B7:H7"/>
    <mergeCell ref="B15:I16"/>
    <mergeCell ref="B17:H17"/>
    <mergeCell ref="J9:J14"/>
    <mergeCell ref="I19:I21"/>
    <mergeCell ref="F39:F41"/>
    <mergeCell ref="I37:I43"/>
    <mergeCell ref="I25:I27"/>
    <mergeCell ref="G39:G41"/>
    <mergeCell ref="B23:H23"/>
    <mergeCell ref="I31:I33"/>
    <mergeCell ref="B29:H29"/>
  </mergeCells>
  <pageMargins left="0.7" right="0.7" top="0.75" bottom="0.75" header="0.3" footer="0.3"/>
  <pageSetup paperSize="9" orientation="portrait" r:id="rId1"/>
  <headerFooter scaleWithDoc="0"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B80AA-F507-4DEE-BDD3-B1494489362F}">
  <dimension ref="B1:AE27"/>
  <sheetViews>
    <sheetView showGridLines="0" topLeftCell="A14" zoomScale="75" zoomScaleNormal="75" workbookViewId="0">
      <selection activeCell="C10" sqref="C10:N14"/>
    </sheetView>
  </sheetViews>
  <sheetFormatPr defaultColWidth="9.109375" defaultRowHeight="14.4" x14ac:dyDescent="0.3"/>
  <cols>
    <col min="1" max="1" width="3.5546875" customWidth="1"/>
    <col min="2" max="2" width="14.5546875" customWidth="1"/>
    <col min="3" max="15" width="10.5546875" customWidth="1"/>
    <col min="22" max="22" width="12.44140625" customWidth="1"/>
    <col min="23" max="23" width="14.109375" customWidth="1"/>
    <col min="24" max="24" width="14.5546875" customWidth="1"/>
    <col min="25" max="25" width="16.44140625" customWidth="1"/>
    <col min="26" max="26" width="20.44140625" customWidth="1"/>
    <col min="27" max="27" width="17.44140625" customWidth="1"/>
  </cols>
  <sheetData>
    <row r="1" spans="2:31" ht="15" customHeight="1" x14ac:dyDescent="0.3"/>
    <row r="2" spans="2:31" ht="15" customHeight="1" x14ac:dyDescent="0.3">
      <c r="P2" s="96"/>
      <c r="Q2" s="96"/>
      <c r="R2" s="96"/>
      <c r="S2" s="96"/>
      <c r="T2" s="96"/>
      <c r="U2" s="96"/>
      <c r="V2" s="96"/>
      <c r="W2" s="96"/>
      <c r="X2" s="96"/>
      <c r="Y2" s="96"/>
      <c r="Z2" s="96"/>
      <c r="AA2" s="96"/>
      <c r="AB2" s="96"/>
      <c r="AC2" s="96"/>
      <c r="AD2" s="96"/>
      <c r="AE2" s="96"/>
    </row>
    <row r="3" spans="2:31" ht="15" customHeight="1" x14ac:dyDescent="0.3">
      <c r="P3" s="96"/>
      <c r="Q3" s="96"/>
      <c r="R3" s="96"/>
      <c r="S3" s="96"/>
      <c r="T3" s="96"/>
      <c r="U3" s="96"/>
      <c r="V3" s="96"/>
      <c r="W3" s="96"/>
      <c r="X3" s="96"/>
      <c r="Y3" s="96"/>
      <c r="Z3" s="96"/>
      <c r="AA3" s="96"/>
      <c r="AB3" s="96"/>
      <c r="AC3" s="96"/>
      <c r="AD3" s="96"/>
      <c r="AE3" s="96"/>
    </row>
    <row r="4" spans="2:31" ht="15" customHeight="1" x14ac:dyDescent="0.3">
      <c r="P4" s="96"/>
      <c r="Q4" s="96"/>
      <c r="R4" s="96"/>
      <c r="S4" s="96"/>
      <c r="T4" s="96"/>
      <c r="U4" s="96"/>
      <c r="V4" s="96"/>
      <c r="W4" s="96"/>
      <c r="X4" s="96"/>
      <c r="Y4" s="96"/>
      <c r="Z4" s="96"/>
      <c r="AA4" s="96"/>
      <c r="AB4" s="96"/>
      <c r="AC4" s="96"/>
      <c r="AD4" s="96"/>
      <c r="AE4" s="96"/>
    </row>
    <row r="5" spans="2:31" ht="24" customHeight="1" thickBot="1" x14ac:dyDescent="0.35">
      <c r="B5" s="468" t="s">
        <v>7</v>
      </c>
      <c r="C5" s="287"/>
      <c r="D5" s="287"/>
      <c r="E5" s="287"/>
      <c r="F5" s="287"/>
      <c r="G5" s="287"/>
      <c r="H5" s="287"/>
      <c r="I5" s="287"/>
      <c r="J5" s="287"/>
      <c r="K5" s="346"/>
      <c r="L5" s="346"/>
      <c r="M5" s="346"/>
      <c r="N5" s="346"/>
      <c r="O5" s="346"/>
      <c r="P5" s="113"/>
      <c r="Q5" s="113"/>
      <c r="R5" s="113"/>
      <c r="S5" s="113"/>
      <c r="T5" s="113"/>
      <c r="U5" s="113"/>
      <c r="V5" s="113"/>
      <c r="W5" s="113"/>
      <c r="X5" s="113"/>
      <c r="Y5" s="113"/>
      <c r="Z5" s="96"/>
      <c r="AA5" s="96"/>
      <c r="AB5" s="96"/>
      <c r="AC5" s="96"/>
      <c r="AD5" s="96"/>
      <c r="AE5" s="96"/>
    </row>
    <row r="6" spans="2:31" ht="15" customHeight="1" thickTop="1" x14ac:dyDescent="0.3">
      <c r="B6" s="288"/>
      <c r="C6" s="288"/>
      <c r="D6" s="288"/>
      <c r="E6" s="288"/>
      <c r="F6" s="288"/>
      <c r="G6" s="288"/>
      <c r="H6" s="288"/>
      <c r="I6" s="288"/>
      <c r="J6" s="288"/>
      <c r="K6" s="141"/>
      <c r="L6" s="163"/>
      <c r="M6" s="163"/>
      <c r="N6" s="163"/>
      <c r="O6" s="163"/>
      <c r="P6" s="96"/>
      <c r="Q6" s="96"/>
      <c r="R6" s="96"/>
      <c r="S6" s="96"/>
      <c r="T6" s="96"/>
      <c r="U6" s="96"/>
      <c r="V6" s="96"/>
      <c r="W6" s="96"/>
      <c r="X6" s="96"/>
      <c r="Y6" s="96"/>
      <c r="Z6" s="96"/>
      <c r="AA6" s="96"/>
      <c r="AB6" s="96"/>
      <c r="AC6" s="96"/>
      <c r="AD6" s="96"/>
      <c r="AE6" s="96"/>
    </row>
    <row r="7" spans="2:31" ht="24.9" customHeight="1" x14ac:dyDescent="0.3">
      <c r="B7" s="862" t="s">
        <v>378</v>
      </c>
      <c r="C7" s="862"/>
      <c r="D7" s="862"/>
      <c r="E7" s="862"/>
      <c r="F7" s="862"/>
      <c r="G7" s="862"/>
      <c r="H7" s="862"/>
      <c r="I7" s="862"/>
      <c r="J7" s="347"/>
      <c r="K7" s="863"/>
      <c r="L7" s="863"/>
      <c r="M7" s="863"/>
      <c r="N7" s="348"/>
      <c r="O7" s="348"/>
      <c r="AC7" s="96"/>
      <c r="AD7" s="96"/>
      <c r="AE7" s="96"/>
    </row>
    <row r="8" spans="2:31" s="59" customFormat="1" ht="21.15" customHeight="1" x14ac:dyDescent="0.3">
      <c r="B8" s="269"/>
      <c r="C8" s="864" t="s">
        <v>33</v>
      </c>
      <c r="D8" s="864"/>
      <c r="E8" s="864"/>
      <c r="F8" s="865"/>
      <c r="G8" s="866" t="s">
        <v>35</v>
      </c>
      <c r="H8" s="864"/>
      <c r="I8" s="864"/>
      <c r="J8" s="865"/>
      <c r="K8" s="867" t="s">
        <v>52</v>
      </c>
      <c r="L8" s="867"/>
      <c r="M8" s="866"/>
      <c r="N8" s="349"/>
      <c r="O8" s="869" t="s">
        <v>60</v>
      </c>
      <c r="P8"/>
      <c r="Q8"/>
      <c r="R8"/>
      <c r="S8"/>
      <c r="T8"/>
      <c r="U8"/>
      <c r="V8"/>
      <c r="W8"/>
      <c r="X8"/>
      <c r="Y8"/>
      <c r="Z8"/>
      <c r="AA8"/>
      <c r="AB8"/>
      <c r="AC8" s="97"/>
      <c r="AD8" s="97"/>
      <c r="AE8" s="97"/>
    </row>
    <row r="9" spans="2:31" s="59" customFormat="1" ht="21.15" customHeight="1" x14ac:dyDescent="0.3">
      <c r="B9" s="350"/>
      <c r="C9" s="351">
        <v>2021</v>
      </c>
      <c r="D9" s="351">
        <v>2022</v>
      </c>
      <c r="E9" s="351">
        <v>2023</v>
      </c>
      <c r="F9" s="352" t="s">
        <v>377</v>
      </c>
      <c r="G9" s="353">
        <v>2021</v>
      </c>
      <c r="H9" s="351">
        <v>2022</v>
      </c>
      <c r="I9" s="351">
        <v>2023</v>
      </c>
      <c r="J9" s="352" t="s">
        <v>377</v>
      </c>
      <c r="K9" s="353">
        <v>2021</v>
      </c>
      <c r="L9" s="351">
        <v>2022</v>
      </c>
      <c r="M9" s="351">
        <v>2023</v>
      </c>
      <c r="N9" s="354" t="s">
        <v>377</v>
      </c>
      <c r="O9" s="869"/>
      <c r="P9"/>
      <c r="Q9"/>
      <c r="R9"/>
      <c r="S9"/>
      <c r="T9"/>
      <c r="U9"/>
      <c r="V9"/>
      <c r="W9"/>
      <c r="X9"/>
      <c r="Y9"/>
      <c r="Z9"/>
      <c r="AA9"/>
      <c r="AB9"/>
      <c r="AC9" s="97"/>
      <c r="AD9" s="97"/>
      <c r="AE9" s="97"/>
    </row>
    <row r="10" spans="2:31" s="59" customFormat="1" ht="21.15" customHeight="1" x14ac:dyDescent="0.3">
      <c r="B10" s="355" t="s">
        <v>25</v>
      </c>
      <c r="C10" s="356">
        <v>4.5141080822572928</v>
      </c>
      <c r="D10" s="356">
        <v>4.2305596841616353</v>
      </c>
      <c r="E10" s="334">
        <v>4.5450765184122428</v>
      </c>
      <c r="F10" s="196">
        <v>7.4344024840990966E-2</v>
      </c>
      <c r="G10" s="357">
        <v>13.281767097082735</v>
      </c>
      <c r="H10" s="356">
        <v>12.677426846261032</v>
      </c>
      <c r="I10" s="358">
        <v>12.88242706838833</v>
      </c>
      <c r="J10" s="196">
        <v>1.6170491426480516E-2</v>
      </c>
      <c r="K10" s="359">
        <v>17.79587517934003</v>
      </c>
      <c r="L10" s="360">
        <v>16.907986530422669</v>
      </c>
      <c r="M10" s="360">
        <v>17.427503586800572</v>
      </c>
      <c r="N10" s="260">
        <v>3.0726133797370415E-2</v>
      </c>
      <c r="O10" s="870" t="s">
        <v>61</v>
      </c>
      <c r="P10"/>
      <c r="Q10"/>
      <c r="R10"/>
      <c r="S10"/>
      <c r="T10"/>
      <c r="U10"/>
      <c r="V10"/>
      <c r="W10"/>
      <c r="X10"/>
      <c r="Y10"/>
      <c r="Z10"/>
      <c r="AA10"/>
      <c r="AB10"/>
      <c r="AC10" s="97"/>
      <c r="AD10" s="97"/>
      <c r="AE10" s="97"/>
    </row>
    <row r="11" spans="2:31" s="59" customFormat="1" ht="21.15" customHeight="1" x14ac:dyDescent="0.3">
      <c r="B11" s="263" t="s">
        <v>138</v>
      </c>
      <c r="C11" s="361">
        <v>1.5149606299212599</v>
      </c>
      <c r="D11" s="361">
        <v>1.2967893500391543</v>
      </c>
      <c r="E11" s="358">
        <v>1.1928746177370031</v>
      </c>
      <c r="F11" s="196">
        <v>-8.0132314704013941E-2</v>
      </c>
      <c r="G11" s="362">
        <v>3.3748031496062993</v>
      </c>
      <c r="H11" s="361">
        <v>3.0775254502740799</v>
      </c>
      <c r="I11" s="358">
        <v>2.8092813455657493</v>
      </c>
      <c r="J11" s="196">
        <v>-8.7162270155862129E-2</v>
      </c>
      <c r="K11" s="363">
        <v>4.8897637795275593</v>
      </c>
      <c r="L11" s="364">
        <v>4.3743148003132344</v>
      </c>
      <c r="M11" s="360">
        <v>4.0021559633027524</v>
      </c>
      <c r="N11" s="260">
        <v>-8.5078201729750363E-2</v>
      </c>
      <c r="O11" s="868"/>
      <c r="P11"/>
      <c r="Q11"/>
      <c r="R11"/>
      <c r="S11"/>
      <c r="T11"/>
      <c r="U11"/>
      <c r="V11"/>
      <c r="W11"/>
      <c r="X11"/>
      <c r="Y11"/>
      <c r="Z11"/>
      <c r="AA11"/>
      <c r="AB11"/>
      <c r="AC11" s="97"/>
      <c r="AD11" s="97"/>
      <c r="AE11" s="97"/>
    </row>
    <row r="12" spans="2:31" s="59" customFormat="1" ht="21.15" customHeight="1" x14ac:dyDescent="0.3">
      <c r="B12" s="263" t="s">
        <v>27</v>
      </c>
      <c r="C12" s="361">
        <v>1.2463958060288336</v>
      </c>
      <c r="D12" s="361">
        <v>1.1479783243017925</v>
      </c>
      <c r="E12" s="358">
        <v>1.0855307994757537</v>
      </c>
      <c r="F12" s="196">
        <v>-5.4397825729000364E-2</v>
      </c>
      <c r="G12" s="362">
        <v>12.460463084316295</v>
      </c>
      <c r="H12" s="361">
        <v>10.117548978741143</v>
      </c>
      <c r="I12" s="358">
        <v>12.456688510266492</v>
      </c>
      <c r="J12" s="196">
        <v>0.23119626467243379</v>
      </c>
      <c r="K12" s="363">
        <v>13.70685889034513</v>
      </c>
      <c r="L12" s="364">
        <v>11.265527303042935</v>
      </c>
      <c r="M12" s="360">
        <v>13.542219309742245</v>
      </c>
      <c r="N12" s="260">
        <v>0.2020936921509526</v>
      </c>
      <c r="O12" s="868"/>
      <c r="P12"/>
      <c r="Q12"/>
      <c r="R12"/>
      <c r="S12"/>
      <c r="T12"/>
      <c r="U12"/>
      <c r="V12"/>
      <c r="W12"/>
      <c r="X12"/>
      <c r="Y12"/>
      <c r="Z12"/>
      <c r="AA12"/>
      <c r="AB12"/>
      <c r="AC12" s="97"/>
      <c r="AD12" s="97"/>
      <c r="AE12" s="97"/>
    </row>
    <row r="13" spans="2:31" s="59" customFormat="1" ht="21.15" customHeight="1" x14ac:dyDescent="0.3">
      <c r="B13" s="264" t="s">
        <v>368</v>
      </c>
      <c r="C13" s="365">
        <v>1.3864187550525464</v>
      </c>
      <c r="D13" s="365">
        <v>1.2615012106537531</v>
      </c>
      <c r="E13" s="358">
        <v>1.4097251414713015</v>
      </c>
      <c r="F13" s="196">
        <v>0.1174980488054654</v>
      </c>
      <c r="G13" s="366">
        <v>16.511721907841551</v>
      </c>
      <c r="H13" s="365">
        <v>16.62953995157385</v>
      </c>
      <c r="I13" s="367">
        <v>18.998383185125302</v>
      </c>
      <c r="J13" s="196">
        <v>0.14244791139440152</v>
      </c>
      <c r="K13" s="368">
        <v>17.8981406628941</v>
      </c>
      <c r="L13" s="369">
        <v>17.891041162227602</v>
      </c>
      <c r="M13" s="360">
        <v>20.408108326596604</v>
      </c>
      <c r="N13" s="260">
        <v>0.14068869114689378</v>
      </c>
      <c r="O13" s="868"/>
      <c r="P13"/>
      <c r="Q13"/>
      <c r="R13"/>
      <c r="S13"/>
      <c r="T13"/>
      <c r="U13"/>
      <c r="V13"/>
      <c r="W13"/>
      <c r="X13"/>
      <c r="Y13"/>
      <c r="Z13"/>
      <c r="AA13"/>
      <c r="AB13"/>
      <c r="AC13" s="97"/>
      <c r="AD13" s="97"/>
      <c r="AE13" s="97"/>
    </row>
    <row r="14" spans="2:31" s="59" customFormat="1" ht="21.15" customHeight="1" x14ac:dyDescent="0.3">
      <c r="B14" s="264" t="s">
        <v>52</v>
      </c>
      <c r="C14" s="209"/>
      <c r="D14" s="209"/>
      <c r="E14" s="209"/>
      <c r="F14" s="209"/>
      <c r="G14" s="368"/>
      <c r="H14" s="369"/>
      <c r="I14" s="369"/>
      <c r="J14" s="260"/>
      <c r="K14" s="368">
        <v>14.941785475607039</v>
      </c>
      <c r="L14" s="369">
        <v>13.8363290315584</v>
      </c>
      <c r="M14" s="369">
        <v>14.902440106477373</v>
      </c>
      <c r="N14" s="260">
        <v>7.7051584454760277E-2</v>
      </c>
      <c r="O14" s="868"/>
      <c r="P14"/>
      <c r="Q14"/>
      <c r="R14"/>
      <c r="S14"/>
      <c r="T14"/>
      <c r="U14"/>
      <c r="V14"/>
      <c r="W14"/>
      <c r="X14"/>
      <c r="Y14"/>
      <c r="Z14"/>
      <c r="AA14"/>
      <c r="AB14"/>
      <c r="AC14" s="97"/>
      <c r="AD14" s="97"/>
      <c r="AE14" s="97"/>
    </row>
    <row r="15" spans="2:31" s="59" customFormat="1" ht="24.9" customHeight="1" x14ac:dyDescent="0.3">
      <c r="B15" s="221" t="s">
        <v>379</v>
      </c>
      <c r="C15" s="221"/>
      <c r="D15" s="221"/>
      <c r="E15" s="221"/>
      <c r="F15" s="221"/>
      <c r="G15" s="335"/>
      <c r="H15" s="335"/>
      <c r="I15" s="335"/>
      <c r="J15" s="335"/>
      <c r="K15" s="335"/>
      <c r="L15" s="335"/>
      <c r="M15" s="335"/>
      <c r="N15" s="335"/>
      <c r="O15" s="335"/>
      <c r="P15"/>
      <c r="Q15"/>
      <c r="R15"/>
      <c r="S15"/>
      <c r="T15"/>
      <c r="U15"/>
      <c r="V15"/>
      <c r="W15"/>
      <c r="X15"/>
      <c r="Y15"/>
      <c r="Z15"/>
      <c r="AA15"/>
      <c r="AB15"/>
      <c r="AC15" s="97"/>
      <c r="AD15" s="97"/>
      <c r="AE15" s="97"/>
    </row>
    <row r="16" spans="2:31" s="59" customFormat="1" ht="27" customHeight="1" x14ac:dyDescent="0.3">
      <c r="B16" s="223"/>
      <c r="C16" s="223">
        <v>2021</v>
      </c>
      <c r="D16" s="223">
        <v>2022</v>
      </c>
      <c r="E16" s="223">
        <v>2023</v>
      </c>
      <c r="F16" s="223" t="s">
        <v>380</v>
      </c>
      <c r="G16" s="223"/>
      <c r="H16" s="223"/>
      <c r="I16" s="223"/>
      <c r="J16" s="223"/>
      <c r="K16" s="223"/>
      <c r="L16" s="223"/>
      <c r="M16" s="223"/>
      <c r="N16" s="370"/>
      <c r="O16" s="270" t="s">
        <v>60</v>
      </c>
      <c r="P16"/>
      <c r="Q16"/>
      <c r="R16"/>
      <c r="S16"/>
      <c r="T16"/>
      <c r="U16"/>
      <c r="V16"/>
      <c r="W16"/>
      <c r="X16"/>
      <c r="Y16"/>
      <c r="Z16"/>
      <c r="AA16"/>
      <c r="AB16"/>
      <c r="AC16" s="97"/>
      <c r="AD16" s="97"/>
      <c r="AE16" s="97"/>
    </row>
    <row r="17" spans="2:31" s="59" customFormat="1" ht="21.15" customHeight="1" x14ac:dyDescent="0.3">
      <c r="B17" s="355" t="s">
        <v>25</v>
      </c>
      <c r="C17" s="371">
        <v>3.495512099473936E-2</v>
      </c>
      <c r="D17" s="371">
        <v>3.3989177426846262E-2</v>
      </c>
      <c r="E17" s="371">
        <v>3.5411471066475374E-2</v>
      </c>
      <c r="F17" s="260">
        <v>4.1845485748817114E-2</v>
      </c>
      <c r="G17" s="260"/>
      <c r="H17" s="260"/>
      <c r="I17" s="260"/>
      <c r="J17" s="260"/>
      <c r="K17" s="260"/>
      <c r="L17" s="260"/>
      <c r="M17" s="260"/>
      <c r="N17" s="260"/>
      <c r="O17" s="868" t="s">
        <v>62</v>
      </c>
      <c r="P17"/>
      <c r="Q17"/>
      <c r="R17"/>
      <c r="S17"/>
      <c r="T17"/>
      <c r="U17"/>
      <c r="V17"/>
      <c r="W17"/>
      <c r="X17"/>
      <c r="Y17"/>
      <c r="Z17"/>
      <c r="AA17"/>
      <c r="AB17"/>
      <c r="AC17" s="97"/>
      <c r="AD17" s="97"/>
      <c r="AE17" s="97"/>
    </row>
    <row r="18" spans="2:31" s="59" customFormat="1" ht="21.15" customHeight="1" x14ac:dyDescent="0.3">
      <c r="B18" s="263" t="s">
        <v>138</v>
      </c>
      <c r="C18" s="372">
        <v>7.1771629921259846E-3</v>
      </c>
      <c r="D18" s="372">
        <v>6.5447337509788569E-3</v>
      </c>
      <c r="E18" s="372">
        <v>5.975483944954129E-3</v>
      </c>
      <c r="F18" s="260">
        <v>-8.6978298534999762E-2</v>
      </c>
      <c r="G18" s="260"/>
      <c r="H18" s="260"/>
      <c r="I18" s="260"/>
      <c r="J18" s="260"/>
      <c r="K18" s="260"/>
      <c r="L18" s="260"/>
      <c r="M18" s="260"/>
      <c r="N18" s="260"/>
      <c r="O18" s="868"/>
      <c r="P18"/>
      <c r="Q18"/>
      <c r="R18"/>
      <c r="S18"/>
      <c r="T18"/>
      <c r="U18"/>
      <c r="V18"/>
      <c r="W18"/>
      <c r="X18"/>
      <c r="Y18"/>
      <c r="Z18"/>
      <c r="AA18"/>
      <c r="AB18"/>
      <c r="AC18" s="97"/>
      <c r="AD18" s="97"/>
      <c r="AE18" s="97"/>
    </row>
    <row r="19" spans="2:31" s="59" customFormat="1" ht="21.15" customHeight="1" x14ac:dyDescent="0.3">
      <c r="B19" s="263" t="s">
        <v>27</v>
      </c>
      <c r="C19" s="372">
        <v>2.6526807339449541E-2</v>
      </c>
      <c r="D19" s="372">
        <v>2.1516546477699041E-2</v>
      </c>
      <c r="E19" s="372">
        <v>2.649603494975972E-2</v>
      </c>
      <c r="F19" s="260">
        <v>0.2314260086869285</v>
      </c>
      <c r="G19" s="260"/>
      <c r="H19" s="260"/>
      <c r="I19" s="260"/>
      <c r="J19" s="260"/>
      <c r="K19" s="260"/>
      <c r="L19" s="260"/>
      <c r="M19" s="260"/>
      <c r="N19" s="260"/>
      <c r="O19" s="868"/>
      <c r="P19"/>
      <c r="Q19"/>
      <c r="R19"/>
      <c r="S19"/>
      <c r="T19"/>
      <c r="U19"/>
      <c r="V19"/>
      <c r="W19"/>
      <c r="X19"/>
      <c r="Y19"/>
      <c r="Z19"/>
      <c r="AA19"/>
      <c r="AB19"/>
      <c r="AC19" s="97"/>
      <c r="AD19" s="97"/>
      <c r="AE19" s="97"/>
    </row>
    <row r="20" spans="2:31" s="59" customFormat="1" ht="21.15" customHeight="1" x14ac:dyDescent="0.3">
      <c r="B20" s="263" t="s">
        <v>368</v>
      </c>
      <c r="C20" s="372">
        <v>4.2406569118835891E-2</v>
      </c>
      <c r="D20" s="372">
        <v>4.2228351089588383E-2</v>
      </c>
      <c r="E20" s="372">
        <v>4.5819713156831046E-2</v>
      </c>
      <c r="F20" s="260">
        <v>8.5046230188422681E-2</v>
      </c>
      <c r="G20" s="260"/>
      <c r="H20" s="260"/>
      <c r="I20" s="260"/>
      <c r="J20" s="260"/>
      <c r="K20" s="260"/>
      <c r="L20" s="260"/>
      <c r="M20" s="260"/>
      <c r="N20" s="260"/>
      <c r="O20" s="868"/>
      <c r="P20"/>
      <c r="Q20"/>
      <c r="R20"/>
      <c r="S20"/>
      <c r="T20"/>
      <c r="U20"/>
      <c r="V20"/>
      <c r="W20"/>
      <c r="X20"/>
      <c r="Y20"/>
      <c r="Z20"/>
      <c r="AA20"/>
      <c r="AB20"/>
      <c r="AC20" s="97"/>
      <c r="AD20" s="97"/>
      <c r="AE20" s="97"/>
    </row>
    <row r="21" spans="2:31" s="59" customFormat="1" ht="21.15" customHeight="1" x14ac:dyDescent="0.3">
      <c r="B21" s="264" t="s">
        <v>52</v>
      </c>
      <c r="C21" s="373">
        <v>0.21703645998383186</v>
      </c>
      <c r="D21" s="373">
        <v>0.21668611864406778</v>
      </c>
      <c r="E21" s="373">
        <v>0.22088529844381569</v>
      </c>
      <c r="F21" s="374">
        <v>1.9379090022123412E-2</v>
      </c>
      <c r="G21" s="374"/>
      <c r="H21" s="374"/>
      <c r="I21" s="374"/>
      <c r="J21" s="374"/>
      <c r="K21" s="374"/>
      <c r="L21" s="374"/>
      <c r="M21" s="374"/>
      <c r="N21" s="374"/>
      <c r="O21" s="868"/>
      <c r="P21"/>
      <c r="Q21"/>
      <c r="R21"/>
      <c r="S21"/>
      <c r="T21"/>
      <c r="U21"/>
      <c r="V21"/>
      <c r="W21"/>
      <c r="X21"/>
      <c r="Y21"/>
      <c r="Z21"/>
      <c r="AA21"/>
      <c r="AB21"/>
      <c r="AC21" s="97"/>
      <c r="AD21" s="97"/>
      <c r="AE21" s="97"/>
    </row>
    <row r="22" spans="2:31" ht="27.6" customHeight="1" x14ac:dyDescent="0.3">
      <c r="AC22" s="96"/>
      <c r="AD22" s="96"/>
      <c r="AE22" s="96"/>
    </row>
    <row r="23" spans="2:31" x14ac:dyDescent="0.3">
      <c r="AC23" s="96"/>
      <c r="AD23" s="96"/>
      <c r="AE23" s="96"/>
    </row>
    <row r="24" spans="2:31" x14ac:dyDescent="0.3">
      <c r="AC24" s="96"/>
      <c r="AD24" s="96"/>
      <c r="AE24" s="96"/>
    </row>
    <row r="25" spans="2:31" x14ac:dyDescent="0.3">
      <c r="AC25" s="96"/>
      <c r="AD25" s="96"/>
      <c r="AE25" s="96"/>
    </row>
    <row r="26" spans="2:31" x14ac:dyDescent="0.3">
      <c r="AC26" s="96"/>
      <c r="AD26" s="96"/>
      <c r="AE26" s="96"/>
    </row>
    <row r="27" spans="2:31" x14ac:dyDescent="0.3">
      <c r="P27" s="96"/>
      <c r="Q27" s="96"/>
      <c r="R27" s="96"/>
      <c r="S27" s="96"/>
      <c r="T27" s="96"/>
      <c r="U27" s="96"/>
      <c r="V27" s="96"/>
      <c r="W27" s="96"/>
      <c r="X27" s="96"/>
      <c r="Y27" s="96"/>
      <c r="Z27" s="96"/>
      <c r="AA27" s="96"/>
      <c r="AB27" s="96"/>
      <c r="AC27" s="96"/>
      <c r="AD27" s="96"/>
      <c r="AE27" s="96"/>
    </row>
  </sheetData>
  <mergeCells count="8">
    <mergeCell ref="O17:O21"/>
    <mergeCell ref="O8:O9"/>
    <mergeCell ref="O10:O14"/>
    <mergeCell ref="B7:I7"/>
    <mergeCell ref="K7:M7"/>
    <mergeCell ref="C8:F8"/>
    <mergeCell ref="G8:J8"/>
    <mergeCell ref="K8:M8"/>
  </mergeCells>
  <pageMargins left="0.7" right="0.7" top="0.75" bottom="0.75" header="0.3" footer="0.3"/>
  <pageSetup paperSize="9" orientation="portrait" r:id="rId1"/>
  <headerFooter scaleWithDoc="0"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61AD3-4F94-4FC8-94C5-E168864C0194}">
  <dimension ref="B1:T80"/>
  <sheetViews>
    <sheetView showGridLines="0" topLeftCell="A22" zoomScale="75" zoomScaleNormal="75" workbookViewId="0">
      <selection activeCell="E11" sqref="E11"/>
    </sheetView>
  </sheetViews>
  <sheetFormatPr defaultColWidth="9.109375" defaultRowHeight="14.4" x14ac:dyDescent="0.3"/>
  <cols>
    <col min="1" max="1" width="3.44140625" style="37" customWidth="1"/>
    <col min="2" max="10" width="14.5546875" style="37" customWidth="1"/>
    <col min="11" max="11" width="11.5546875" style="37" customWidth="1"/>
    <col min="12" max="12" width="10" style="37" customWidth="1"/>
    <col min="13" max="15" width="10.5546875" style="37" customWidth="1"/>
    <col min="16" max="16" width="10.44140625" style="37" customWidth="1"/>
    <col min="17" max="17" width="10.109375" style="37" customWidth="1"/>
    <col min="18" max="18" width="11.5546875" style="37" customWidth="1"/>
    <col min="19" max="21" width="9.109375" style="37" customWidth="1"/>
    <col min="22" max="22" width="15.109375" style="37" customWidth="1"/>
    <col min="23" max="23" width="10.44140625" style="37" customWidth="1"/>
    <col min="24" max="32" width="9.109375" style="37" customWidth="1"/>
    <col min="33" max="16384" width="9.109375" style="37"/>
  </cols>
  <sheetData>
    <row r="1" spans="2:20" customFormat="1" ht="15" customHeight="1" x14ac:dyDescent="0.3"/>
    <row r="2" spans="2:20" customFormat="1" ht="15" customHeight="1" x14ac:dyDescent="0.3"/>
    <row r="3" spans="2:20" customFormat="1" ht="15" customHeight="1" x14ac:dyDescent="0.3"/>
    <row r="4" spans="2:20" customFormat="1" ht="15" customHeight="1" x14ac:dyDescent="0.3">
      <c r="K4" s="37"/>
    </row>
    <row r="5" spans="2:20" customFormat="1" ht="24" customHeight="1" thickBot="1" x14ac:dyDescent="0.35">
      <c r="B5" s="287" t="s">
        <v>6</v>
      </c>
      <c r="C5" s="287"/>
      <c r="D5" s="287"/>
      <c r="E5" s="287"/>
      <c r="F5" s="287"/>
      <c r="G5" s="287"/>
      <c r="H5" s="287"/>
      <c r="I5" s="287"/>
      <c r="J5" s="53"/>
      <c r="K5" s="37"/>
      <c r="L5" s="37"/>
      <c r="M5" s="37"/>
      <c r="N5" s="37"/>
      <c r="O5" s="37"/>
      <c r="P5" s="37"/>
      <c r="Q5" s="37"/>
      <c r="R5" s="37"/>
      <c r="S5" s="37"/>
      <c r="T5" s="37"/>
    </row>
    <row r="6" spans="2:20" customFormat="1" ht="15" customHeight="1" thickTop="1" x14ac:dyDescent="0.3">
      <c r="B6" s="288"/>
      <c r="C6" s="288"/>
      <c r="D6" s="288"/>
      <c r="E6" s="288"/>
      <c r="F6" s="288"/>
      <c r="G6" s="288"/>
      <c r="H6" s="495"/>
      <c r="I6" s="288"/>
      <c r="K6" s="37"/>
      <c r="L6" s="37"/>
      <c r="M6" s="37"/>
      <c r="N6" s="37"/>
      <c r="O6" s="37"/>
      <c r="P6" s="37"/>
      <c r="Q6" s="37"/>
      <c r="R6" s="37"/>
    </row>
    <row r="7" spans="2:20" ht="16.5" customHeight="1" x14ac:dyDescent="0.3">
      <c r="B7" s="876" t="s">
        <v>392</v>
      </c>
      <c r="C7" s="876"/>
      <c r="D7" s="876"/>
      <c r="E7" s="876"/>
      <c r="F7" s="876"/>
      <c r="G7" s="496"/>
      <c r="H7" s="496"/>
      <c r="I7" s="496"/>
    </row>
    <row r="8" spans="2:20" ht="41.4" customHeight="1" x14ac:dyDescent="0.3">
      <c r="B8" s="469"/>
      <c r="C8" s="511">
        <v>2020</v>
      </c>
      <c r="D8" s="511">
        <v>2021</v>
      </c>
      <c r="E8" s="511">
        <v>2022</v>
      </c>
      <c r="F8" s="511">
        <v>2023</v>
      </c>
      <c r="G8" s="520" t="s">
        <v>451</v>
      </c>
      <c r="H8" s="512"/>
      <c r="I8" s="513"/>
      <c r="J8" s="56" t="s">
        <v>23</v>
      </c>
      <c r="K8"/>
    </row>
    <row r="9" spans="2:20" s="62" customFormat="1" ht="21.15" customHeight="1" x14ac:dyDescent="0.3">
      <c r="B9" s="507" t="s">
        <v>25</v>
      </c>
      <c r="C9" s="314">
        <v>147995000</v>
      </c>
      <c r="D9" s="314">
        <v>146182316</v>
      </c>
      <c r="E9" s="314">
        <v>146357398</v>
      </c>
      <c r="F9" s="314">
        <v>148090772.18799999</v>
      </c>
      <c r="G9" s="470">
        <v>1.1843434029894366E-2</v>
      </c>
      <c r="H9" s="315"/>
      <c r="I9" s="471"/>
      <c r="J9" s="877" t="s">
        <v>64</v>
      </c>
      <c r="K9" s="41"/>
    </row>
    <row r="10" spans="2:20" s="62" customFormat="1" ht="21.15" customHeight="1" x14ac:dyDescent="0.3">
      <c r="B10" s="508" t="s">
        <v>138</v>
      </c>
      <c r="C10" s="314">
        <v>9053880</v>
      </c>
      <c r="D10" s="316">
        <v>9114997</v>
      </c>
      <c r="E10" s="316">
        <v>8357625</v>
      </c>
      <c r="F10" s="314">
        <v>7815933</v>
      </c>
      <c r="G10" s="470">
        <v>-6.4814106878449324E-2</v>
      </c>
      <c r="H10" s="177"/>
      <c r="I10" s="472"/>
      <c r="J10" s="877"/>
      <c r="K10" s="41"/>
    </row>
    <row r="11" spans="2:20" s="62" customFormat="1" ht="21.15" customHeight="1" x14ac:dyDescent="0.3">
      <c r="B11" s="508" t="s">
        <v>27</v>
      </c>
      <c r="C11" s="316">
        <v>65379951</v>
      </c>
      <c r="D11" s="316">
        <v>60719862</v>
      </c>
      <c r="E11" s="316">
        <v>51618195</v>
      </c>
      <c r="F11" s="314">
        <v>60649424</v>
      </c>
      <c r="G11" s="470">
        <v>0.17496212333654829</v>
      </c>
      <c r="H11" s="473"/>
      <c r="I11" s="472"/>
      <c r="J11" s="877"/>
      <c r="K11" s="41"/>
    </row>
    <row r="12" spans="2:20" s="62" customFormat="1" ht="21.15" customHeight="1" x14ac:dyDescent="0.3">
      <c r="B12" s="509" t="s">
        <v>391</v>
      </c>
      <c r="C12" s="474">
        <v>53134581</v>
      </c>
      <c r="D12" s="474">
        <v>52456926</v>
      </c>
      <c r="E12" s="474">
        <v>52320927</v>
      </c>
      <c r="F12" s="314">
        <v>56678985.174999997</v>
      </c>
      <c r="G12" s="470">
        <v>8.3294743134042656E-2</v>
      </c>
      <c r="H12" s="473"/>
      <c r="I12" s="472"/>
      <c r="J12" s="877"/>
      <c r="K12" s="41"/>
    </row>
    <row r="13" spans="2:20" s="62" customFormat="1" ht="33.6" customHeight="1" x14ac:dyDescent="0.3">
      <c r="B13" s="510" t="s">
        <v>63</v>
      </c>
      <c r="C13" s="475">
        <v>275563412</v>
      </c>
      <c r="D13" s="475">
        <v>268474101</v>
      </c>
      <c r="E13" s="476">
        <v>258654145</v>
      </c>
      <c r="F13" s="476">
        <v>273235114.36299998</v>
      </c>
      <c r="G13" s="470">
        <v>5.6372455825132728E-2</v>
      </c>
      <c r="H13" s="477"/>
      <c r="I13" s="478"/>
      <c r="J13" s="877"/>
      <c r="K13" s="41"/>
      <c r="L13" s="63"/>
      <c r="M13" s="64"/>
      <c r="N13" s="64"/>
      <c r="O13" s="64"/>
      <c r="P13" s="64"/>
      <c r="Q13" s="64"/>
      <c r="R13" s="64"/>
    </row>
    <row r="14" spans="2:20" s="62" customFormat="1" ht="21.15" customHeight="1" x14ac:dyDescent="0.3">
      <c r="B14" s="497"/>
      <c r="C14" s="498"/>
      <c r="D14" s="498"/>
      <c r="E14" s="186"/>
      <c r="F14" s="495"/>
      <c r="G14" s="499"/>
      <c r="H14" s="499"/>
      <c r="I14" s="499"/>
      <c r="J14" s="48"/>
      <c r="K14" s="41"/>
      <c r="L14" s="63"/>
      <c r="M14" s="64"/>
      <c r="N14" s="64"/>
      <c r="O14" s="64"/>
      <c r="P14" s="64"/>
      <c r="Q14" s="64"/>
      <c r="R14" s="64"/>
    </row>
    <row r="15" spans="2:20" ht="24.9" customHeight="1" x14ac:dyDescent="0.3">
      <c r="B15" s="862" t="s">
        <v>393</v>
      </c>
      <c r="C15" s="862"/>
      <c r="D15" s="862"/>
      <c r="E15" s="862"/>
      <c r="F15" s="862"/>
      <c r="G15" s="876"/>
      <c r="H15" s="876"/>
      <c r="I15" s="876"/>
    </row>
    <row r="16" spans="2:20" ht="32.1" customHeight="1" x14ac:dyDescent="0.3">
      <c r="B16" s="479"/>
      <c r="C16" s="480"/>
      <c r="D16" s="517" t="s">
        <v>138</v>
      </c>
      <c r="E16" s="517" t="s">
        <v>83</v>
      </c>
      <c r="F16" s="517" t="s">
        <v>368</v>
      </c>
      <c r="G16" s="517" t="s">
        <v>394</v>
      </c>
      <c r="H16" s="517" t="s">
        <v>395</v>
      </c>
      <c r="I16" s="518" t="s">
        <v>65</v>
      </c>
      <c r="J16" s="56" t="s">
        <v>23</v>
      </c>
      <c r="K16"/>
      <c r="L16"/>
      <c r="M16"/>
      <c r="N16"/>
      <c r="O16"/>
    </row>
    <row r="17" spans="2:18" s="62" customFormat="1" ht="21.15" customHeight="1" x14ac:dyDescent="0.3">
      <c r="B17" s="872">
        <v>2021</v>
      </c>
      <c r="C17" s="515" t="s">
        <v>66</v>
      </c>
      <c r="D17" s="184">
        <v>720000</v>
      </c>
      <c r="E17" s="316">
        <v>1100139</v>
      </c>
      <c r="F17" s="316">
        <v>733994</v>
      </c>
      <c r="G17" s="316">
        <v>3915060.0700000301</v>
      </c>
      <c r="H17" s="316">
        <v>6469193.0700000301</v>
      </c>
      <c r="I17" s="873">
        <v>9445026.0700000301</v>
      </c>
      <c r="J17" s="877" t="s">
        <v>64</v>
      </c>
      <c r="K17" s="41"/>
      <c r="L17"/>
      <c r="M17"/>
      <c r="N17"/>
      <c r="O17"/>
    </row>
    <row r="18" spans="2:18" s="62" customFormat="1" ht="21.15" customHeight="1" x14ac:dyDescent="0.3">
      <c r="B18" s="872"/>
      <c r="C18" s="515" t="s">
        <v>67</v>
      </c>
      <c r="D18" s="184">
        <v>88000</v>
      </c>
      <c r="E18" s="316">
        <v>102535</v>
      </c>
      <c r="F18" s="316">
        <v>0</v>
      </c>
      <c r="G18" s="316">
        <v>2785298</v>
      </c>
      <c r="H18" s="316">
        <v>2975833</v>
      </c>
      <c r="I18" s="874"/>
      <c r="J18" s="877"/>
      <c r="K18" s="41"/>
      <c r="L18"/>
      <c r="M18"/>
      <c r="N18"/>
      <c r="O18"/>
    </row>
    <row r="19" spans="2:18" s="62" customFormat="1" ht="21.15" customHeight="1" x14ac:dyDescent="0.3">
      <c r="B19" s="872">
        <v>2022</v>
      </c>
      <c r="C19" s="515" t="s">
        <v>66</v>
      </c>
      <c r="D19" s="184">
        <v>603000</v>
      </c>
      <c r="E19" s="316">
        <v>1069647</v>
      </c>
      <c r="F19" s="316">
        <v>668759</v>
      </c>
      <c r="G19" s="316">
        <v>4771864</v>
      </c>
      <c r="H19" s="316">
        <v>7113270</v>
      </c>
      <c r="I19" s="873">
        <v>9401640</v>
      </c>
      <c r="J19" s="877"/>
      <c r="K19" s="41"/>
      <c r="L19"/>
      <c r="M19"/>
      <c r="N19"/>
      <c r="O19"/>
    </row>
    <row r="20" spans="2:18" s="62" customFormat="1" ht="21.15" customHeight="1" x14ac:dyDescent="0.3">
      <c r="B20" s="875"/>
      <c r="C20" s="516" t="s">
        <v>67</v>
      </c>
      <c r="D20" s="481">
        <v>90000</v>
      </c>
      <c r="E20" s="476">
        <v>92514</v>
      </c>
      <c r="F20" s="316">
        <v>0</v>
      </c>
      <c r="G20" s="476">
        <v>2105856</v>
      </c>
      <c r="H20" s="476">
        <v>2288370</v>
      </c>
      <c r="I20" s="874"/>
      <c r="J20" s="877"/>
    </row>
    <row r="21" spans="2:18" s="62" customFormat="1" ht="21.15" customHeight="1" x14ac:dyDescent="0.3">
      <c r="B21" s="872">
        <v>2023</v>
      </c>
      <c r="C21" s="515" t="s">
        <v>66</v>
      </c>
      <c r="D21" s="184">
        <v>601000</v>
      </c>
      <c r="E21" s="476">
        <v>966855</v>
      </c>
      <c r="F21" s="316">
        <v>596053</v>
      </c>
      <c r="G21" s="316">
        <v>5223494.7</v>
      </c>
      <c r="H21" s="316">
        <v>7387402.7000000002</v>
      </c>
      <c r="I21" s="878">
        <v>9455876.7100000009</v>
      </c>
      <c r="J21" s="99"/>
      <c r="K21" s="41"/>
      <c r="L21" s="41"/>
      <c r="M21" s="41"/>
      <c r="N21" s="41"/>
    </row>
    <row r="22" spans="2:18" s="62" customFormat="1" ht="21.15" customHeight="1" x14ac:dyDescent="0.3">
      <c r="B22" s="875"/>
      <c r="C22" s="516" t="s">
        <v>67</v>
      </c>
      <c r="D22" s="481">
        <v>58000</v>
      </c>
      <c r="E22" s="476">
        <v>84070</v>
      </c>
      <c r="F22" s="476">
        <v>0</v>
      </c>
      <c r="G22" s="476">
        <v>1926404.01</v>
      </c>
      <c r="H22" s="476">
        <v>2068474.01</v>
      </c>
      <c r="I22" s="879"/>
      <c r="J22" s="99"/>
    </row>
    <row r="23" spans="2:18" s="62" customFormat="1" ht="21.15" customHeight="1" x14ac:dyDescent="0.3">
      <c r="B23" s="497"/>
      <c r="C23" s="498"/>
      <c r="D23" s="498"/>
      <c r="E23" s="186"/>
      <c r="F23" s="495"/>
      <c r="G23" s="499"/>
      <c r="H23" s="499"/>
      <c r="I23" s="499"/>
      <c r="J23" s="48"/>
      <c r="K23" s="41"/>
      <c r="L23" s="63"/>
      <c r="M23" s="64"/>
      <c r="N23" s="64"/>
      <c r="O23" s="64"/>
      <c r="P23" s="64"/>
      <c r="Q23" s="64"/>
      <c r="R23" s="64"/>
    </row>
    <row r="24" spans="2:18" ht="24.9" customHeight="1" x14ac:dyDescent="0.3">
      <c r="B24" s="876" t="s">
        <v>390</v>
      </c>
      <c r="C24" s="876"/>
      <c r="D24" s="876"/>
      <c r="E24" s="876"/>
      <c r="F24" s="876"/>
      <c r="G24" s="500"/>
      <c r="H24" s="500"/>
      <c r="I24" s="501"/>
      <c r="J24"/>
    </row>
    <row r="25" spans="2:18" ht="32.1" customHeight="1" x14ac:dyDescent="0.3">
      <c r="B25" s="519" t="s">
        <v>57</v>
      </c>
      <c r="C25" s="520" t="s">
        <v>25</v>
      </c>
      <c r="D25" s="520" t="s">
        <v>27</v>
      </c>
      <c r="E25" s="520" t="s">
        <v>138</v>
      </c>
      <c r="F25" s="520" t="s">
        <v>368</v>
      </c>
      <c r="G25" s="520"/>
      <c r="H25" s="520"/>
      <c r="I25" s="520"/>
      <c r="J25" s="56" t="s">
        <v>23</v>
      </c>
    </row>
    <row r="26" spans="2:18" ht="21.15" customHeight="1" x14ac:dyDescent="0.3">
      <c r="B26" s="507">
        <v>2021</v>
      </c>
      <c r="C26" s="185">
        <v>6700358.0700000301</v>
      </c>
      <c r="D26" s="185">
        <v>1202674</v>
      </c>
      <c r="E26" s="185">
        <v>808000</v>
      </c>
      <c r="F26" s="185">
        <v>733994</v>
      </c>
      <c r="G26" s="482"/>
      <c r="H26" s="185"/>
      <c r="I26" s="185"/>
      <c r="J26" s="877" t="s">
        <v>64</v>
      </c>
    </row>
    <row r="27" spans="2:18" ht="21.15" customHeight="1" x14ac:dyDescent="0.3">
      <c r="B27" s="514">
        <v>2022</v>
      </c>
      <c r="C27" s="481">
        <v>6877720</v>
      </c>
      <c r="D27" s="481">
        <v>1162161</v>
      </c>
      <c r="E27" s="481">
        <v>693000</v>
      </c>
      <c r="F27" s="481">
        <v>668759</v>
      </c>
      <c r="G27" s="483"/>
      <c r="H27" s="481"/>
      <c r="I27" s="481"/>
      <c r="J27" s="877"/>
    </row>
    <row r="28" spans="2:18" ht="21.15" customHeight="1" x14ac:dyDescent="0.3">
      <c r="B28" s="514">
        <v>2023</v>
      </c>
      <c r="C28" s="481">
        <v>7149898.71</v>
      </c>
      <c r="D28" s="481">
        <v>1050925</v>
      </c>
      <c r="E28" s="481">
        <v>659000</v>
      </c>
      <c r="F28" s="481">
        <v>596053</v>
      </c>
      <c r="G28" s="483"/>
      <c r="H28" s="481"/>
      <c r="I28" s="481"/>
      <c r="J28" s="99"/>
    </row>
    <row r="29" spans="2:18" ht="21.15" customHeight="1" x14ac:dyDescent="0.3">
      <c r="B29" s="163"/>
      <c r="C29" s="502"/>
      <c r="D29" s="163"/>
      <c r="E29" s="163"/>
      <c r="F29" s="163"/>
      <c r="G29" s="500"/>
      <c r="H29" s="500"/>
      <c r="I29" s="501"/>
    </row>
    <row r="30" spans="2:18" ht="24.9" customHeight="1" x14ac:dyDescent="0.3">
      <c r="B30" s="862" t="s">
        <v>68</v>
      </c>
      <c r="C30" s="862"/>
      <c r="D30" s="862"/>
      <c r="E30" s="862"/>
      <c r="F30" s="862"/>
      <c r="G30" s="876"/>
      <c r="H30" s="876"/>
      <c r="I30" s="496"/>
    </row>
    <row r="31" spans="2:18" ht="47.1" customHeight="1" x14ac:dyDescent="0.3">
      <c r="B31" s="511"/>
      <c r="C31" s="511" t="s">
        <v>66</v>
      </c>
      <c r="D31" s="511" t="s">
        <v>67</v>
      </c>
      <c r="E31" s="511" t="s">
        <v>69</v>
      </c>
      <c r="F31" s="511" t="s">
        <v>70</v>
      </c>
      <c r="G31" s="520" t="s">
        <v>397</v>
      </c>
      <c r="H31" s="511" t="s">
        <v>396</v>
      </c>
      <c r="I31" s="183"/>
      <c r="J31" s="56" t="s">
        <v>23</v>
      </c>
    </row>
    <row r="32" spans="2:18" ht="21.15" customHeight="1" x14ac:dyDescent="0.3">
      <c r="B32" s="521" t="s">
        <v>71</v>
      </c>
      <c r="C32" s="185">
        <v>1168</v>
      </c>
      <c r="D32" s="185">
        <v>775</v>
      </c>
      <c r="E32" s="185">
        <v>212</v>
      </c>
      <c r="F32" s="185"/>
      <c r="G32" s="345">
        <v>9.8375870069605562E-2</v>
      </c>
      <c r="H32" s="482">
        <v>2155</v>
      </c>
      <c r="I32" s="482"/>
      <c r="J32" s="871" t="s">
        <v>72</v>
      </c>
    </row>
    <row r="33" spans="2:14" ht="21.15" customHeight="1" x14ac:dyDescent="0.3">
      <c r="B33" s="522" t="s">
        <v>73</v>
      </c>
      <c r="C33" s="184">
        <v>783</v>
      </c>
      <c r="D33" s="184">
        <v>474</v>
      </c>
      <c r="E33" s="184">
        <v>1093</v>
      </c>
      <c r="F33" s="184"/>
      <c r="G33" s="485">
        <v>0.46510638297872342</v>
      </c>
      <c r="H33" s="486">
        <v>2350</v>
      </c>
      <c r="I33" s="486"/>
      <c r="J33" s="871"/>
    </row>
    <row r="34" spans="2:14" ht="21.15" customHeight="1" x14ac:dyDescent="0.3">
      <c r="B34" s="523" t="s">
        <v>74</v>
      </c>
      <c r="C34" s="481">
        <v>453</v>
      </c>
      <c r="D34" s="481">
        <v>346</v>
      </c>
      <c r="E34" s="481">
        <v>1762</v>
      </c>
      <c r="F34" s="481">
        <v>1</v>
      </c>
      <c r="G34" s="487">
        <v>0.6881342701014832</v>
      </c>
      <c r="H34" s="486">
        <v>2562</v>
      </c>
      <c r="I34" s="486"/>
      <c r="J34" s="871"/>
      <c r="K34"/>
      <c r="L34"/>
      <c r="M34"/>
      <c r="N34"/>
    </row>
    <row r="35" spans="2:14" ht="21.15" customHeight="1" x14ac:dyDescent="0.3">
      <c r="B35" s="524">
        <v>2023</v>
      </c>
      <c r="C35" s="481">
        <v>442</v>
      </c>
      <c r="D35" s="481">
        <v>291</v>
      </c>
      <c r="E35" s="481">
        <v>1795</v>
      </c>
      <c r="F35" s="481">
        <v>72</v>
      </c>
      <c r="G35" s="487">
        <v>0.71807692307692306</v>
      </c>
      <c r="H35" s="486">
        <v>2600</v>
      </c>
      <c r="I35" s="486"/>
      <c r="J35" s="871"/>
      <c r="K35"/>
      <c r="L35"/>
      <c r="M35"/>
      <c r="N35"/>
    </row>
    <row r="36" spans="2:14" ht="21.15" customHeight="1" x14ac:dyDescent="0.3">
      <c r="B36" s="503"/>
      <c r="C36" s="500"/>
      <c r="D36" s="500"/>
      <c r="E36" s="500"/>
      <c r="F36" s="500"/>
      <c r="G36" s="504"/>
      <c r="H36" s="505"/>
      <c r="I36" s="496"/>
      <c r="K36"/>
      <c r="L36"/>
      <c r="M36"/>
      <c r="N36"/>
    </row>
    <row r="37" spans="2:14" ht="21.15" customHeight="1" x14ac:dyDescent="0.3">
      <c r="B37" s="862" t="s">
        <v>75</v>
      </c>
      <c r="C37" s="862"/>
      <c r="D37" s="862"/>
      <c r="E37" s="862"/>
      <c r="F37" s="862"/>
      <c r="G37" s="504"/>
      <c r="H37" s="505"/>
      <c r="I37" s="496"/>
      <c r="K37"/>
      <c r="L37"/>
      <c r="M37"/>
      <c r="N37"/>
    </row>
    <row r="38" spans="2:14" ht="45.6" customHeight="1" x14ac:dyDescent="0.3">
      <c r="B38" s="488"/>
      <c r="C38" s="489" t="s">
        <v>76</v>
      </c>
      <c r="D38" s="489" t="s">
        <v>77</v>
      </c>
      <c r="E38" s="489" t="s">
        <v>78</v>
      </c>
      <c r="F38" s="489" t="s">
        <v>79</v>
      </c>
      <c r="G38" s="520" t="s">
        <v>397</v>
      </c>
      <c r="H38" s="511" t="s">
        <v>396</v>
      </c>
      <c r="I38" s="489"/>
      <c r="J38" s="56" t="s">
        <v>23</v>
      </c>
      <c r="K38"/>
      <c r="L38"/>
      <c r="M38"/>
      <c r="N38"/>
    </row>
    <row r="39" spans="2:14" ht="21.15" customHeight="1" x14ac:dyDescent="0.3">
      <c r="B39" s="521">
        <v>2020</v>
      </c>
      <c r="C39" s="185">
        <v>70</v>
      </c>
      <c r="D39" s="185">
        <v>25</v>
      </c>
      <c r="E39" s="185">
        <v>291</v>
      </c>
      <c r="F39" s="185">
        <v>0</v>
      </c>
      <c r="G39" s="345">
        <v>0.75</v>
      </c>
      <c r="H39" s="482">
        <v>386</v>
      </c>
      <c r="I39" s="482"/>
      <c r="J39" s="871" t="s">
        <v>72</v>
      </c>
      <c r="K39"/>
      <c r="L39"/>
      <c r="M39"/>
      <c r="N39"/>
    </row>
    <row r="40" spans="2:14" ht="21.15" customHeight="1" x14ac:dyDescent="0.3">
      <c r="B40" s="522" t="s">
        <v>73</v>
      </c>
      <c r="C40" s="185">
        <v>71</v>
      </c>
      <c r="D40" s="185">
        <v>24</v>
      </c>
      <c r="E40" s="185">
        <v>237</v>
      </c>
      <c r="F40" s="185">
        <v>0</v>
      </c>
      <c r="G40" s="345">
        <v>0.71</v>
      </c>
      <c r="H40" s="486">
        <v>332</v>
      </c>
      <c r="I40" s="486"/>
      <c r="J40" s="871"/>
      <c r="K40"/>
      <c r="L40"/>
      <c r="M40"/>
      <c r="N40"/>
    </row>
    <row r="41" spans="2:14" ht="21.15" customHeight="1" x14ac:dyDescent="0.3">
      <c r="B41" s="523" t="s">
        <v>74</v>
      </c>
      <c r="C41" s="185">
        <v>57</v>
      </c>
      <c r="D41" s="185">
        <v>25</v>
      </c>
      <c r="E41" s="185">
        <v>252</v>
      </c>
      <c r="F41" s="185">
        <v>0</v>
      </c>
      <c r="G41" s="345">
        <v>0.75</v>
      </c>
      <c r="H41" s="486">
        <v>334</v>
      </c>
      <c r="I41" s="486"/>
      <c r="J41" s="871"/>
      <c r="K41"/>
      <c r="L41"/>
      <c r="M41"/>
      <c r="N41"/>
    </row>
    <row r="42" spans="2:14" ht="21.15" customHeight="1" x14ac:dyDescent="0.3">
      <c r="B42" s="524">
        <v>2023</v>
      </c>
      <c r="C42" s="312">
        <v>51</v>
      </c>
      <c r="D42" s="312">
        <v>13</v>
      </c>
      <c r="E42" s="312">
        <v>247</v>
      </c>
      <c r="F42" s="312">
        <v>0</v>
      </c>
      <c r="G42" s="490">
        <v>0.79421221864951763</v>
      </c>
      <c r="H42" s="483">
        <v>311</v>
      </c>
      <c r="I42" s="486"/>
      <c r="J42" s="871"/>
      <c r="K42"/>
      <c r="L42"/>
      <c r="M42"/>
      <c r="N42"/>
    </row>
    <row r="43" spans="2:14" ht="21.15" customHeight="1" x14ac:dyDescent="0.3">
      <c r="B43" s="822"/>
      <c r="C43" s="312"/>
      <c r="D43" s="312"/>
      <c r="E43" s="312"/>
      <c r="F43" s="312"/>
      <c r="G43" s="490"/>
      <c r="H43" s="492"/>
      <c r="I43" s="496"/>
      <c r="K43"/>
      <c r="L43"/>
      <c r="M43"/>
      <c r="N43"/>
    </row>
    <row r="44" spans="2:14" ht="21.15" customHeight="1" x14ac:dyDescent="0.3">
      <c r="B44" s="862" t="s">
        <v>80</v>
      </c>
      <c r="C44" s="862"/>
      <c r="D44" s="862"/>
      <c r="E44" s="862"/>
      <c r="F44" s="862"/>
      <c r="G44" s="504"/>
      <c r="H44" s="505"/>
      <c r="I44" s="496"/>
      <c r="K44"/>
      <c r="L44"/>
      <c r="M44"/>
      <c r="N44"/>
    </row>
    <row r="45" spans="2:14" ht="39" customHeight="1" x14ac:dyDescent="0.3">
      <c r="B45" s="488"/>
      <c r="C45" s="489" t="s">
        <v>76</v>
      </c>
      <c r="D45" s="489" t="s">
        <v>77</v>
      </c>
      <c r="E45" s="489" t="s">
        <v>78</v>
      </c>
      <c r="F45" s="489" t="s">
        <v>79</v>
      </c>
      <c r="G45" s="520" t="s">
        <v>397</v>
      </c>
      <c r="H45" s="511" t="s">
        <v>396</v>
      </c>
      <c r="I45" s="489"/>
      <c r="J45" s="56" t="s">
        <v>23</v>
      </c>
      <c r="K45"/>
      <c r="L45"/>
      <c r="M45"/>
      <c r="N45"/>
    </row>
    <row r="46" spans="2:14" ht="21.15" customHeight="1" x14ac:dyDescent="0.3">
      <c r="B46" s="521">
        <v>2020</v>
      </c>
      <c r="C46" s="185">
        <v>418</v>
      </c>
      <c r="D46" s="185">
        <v>36</v>
      </c>
      <c r="E46" s="185">
        <v>78</v>
      </c>
      <c r="F46" s="185">
        <v>0</v>
      </c>
      <c r="G46" s="345">
        <v>0.15</v>
      </c>
      <c r="H46" s="482">
        <v>532</v>
      </c>
      <c r="I46" s="482"/>
      <c r="J46" s="871" t="s">
        <v>72</v>
      </c>
      <c r="K46"/>
      <c r="L46"/>
      <c r="M46"/>
      <c r="N46"/>
    </row>
    <row r="47" spans="2:14" ht="21.15" customHeight="1" x14ac:dyDescent="0.3">
      <c r="B47" s="522" t="s">
        <v>73</v>
      </c>
      <c r="C47" s="185">
        <v>358</v>
      </c>
      <c r="D47" s="185">
        <v>33</v>
      </c>
      <c r="E47" s="185">
        <v>95</v>
      </c>
      <c r="F47" s="185">
        <v>0</v>
      </c>
      <c r="G47" s="345">
        <v>0.19500000000000001</v>
      </c>
      <c r="H47" s="486">
        <v>486</v>
      </c>
      <c r="I47" s="486"/>
      <c r="J47" s="871"/>
      <c r="K47"/>
      <c r="L47"/>
      <c r="M47"/>
      <c r="N47"/>
    </row>
    <row r="48" spans="2:14" ht="21.15" customHeight="1" x14ac:dyDescent="0.3">
      <c r="B48" s="523" t="s">
        <v>74</v>
      </c>
      <c r="C48" s="185">
        <v>294</v>
      </c>
      <c r="D48" s="185">
        <v>30</v>
      </c>
      <c r="E48" s="185">
        <v>140</v>
      </c>
      <c r="F48" s="185">
        <v>1</v>
      </c>
      <c r="G48" s="345">
        <v>0.30299999999999999</v>
      </c>
      <c r="H48" s="486">
        <v>465</v>
      </c>
      <c r="I48" s="486"/>
      <c r="J48" s="871"/>
      <c r="K48"/>
      <c r="L48"/>
      <c r="M48"/>
      <c r="N48"/>
    </row>
    <row r="49" spans="2:14" ht="21.15" customHeight="1" x14ac:dyDescent="0.3">
      <c r="B49" s="524">
        <v>2023</v>
      </c>
      <c r="C49" s="185">
        <v>263</v>
      </c>
      <c r="D49" s="185">
        <v>27</v>
      </c>
      <c r="E49" s="185">
        <v>154</v>
      </c>
      <c r="F49" s="185">
        <v>1</v>
      </c>
      <c r="G49" s="345">
        <v>0.34799999999999998</v>
      </c>
      <c r="H49" s="486">
        <v>445</v>
      </c>
      <c r="I49" s="486"/>
      <c r="J49" s="871"/>
      <c r="K49"/>
      <c r="L49"/>
      <c r="M49"/>
      <c r="N49"/>
    </row>
    <row r="50" spans="2:14" ht="21.15" customHeight="1" x14ac:dyDescent="0.3">
      <c r="B50" s="493"/>
      <c r="C50" s="312"/>
      <c r="D50" s="312"/>
      <c r="E50" s="312"/>
      <c r="F50" s="312"/>
      <c r="G50" s="490"/>
      <c r="H50" s="492"/>
      <c r="I50" s="163"/>
      <c r="K50"/>
      <c r="L50"/>
      <c r="M50"/>
      <c r="N50"/>
    </row>
    <row r="51" spans="2:14" ht="21.15" customHeight="1" x14ac:dyDescent="0.3">
      <c r="B51" s="862" t="s">
        <v>81</v>
      </c>
      <c r="C51" s="862"/>
      <c r="D51" s="862"/>
      <c r="E51" s="862"/>
      <c r="F51" s="862"/>
      <c r="G51" s="504"/>
      <c r="H51" s="505"/>
      <c r="I51" s="496"/>
      <c r="K51"/>
      <c r="L51"/>
      <c r="M51"/>
      <c r="N51"/>
    </row>
    <row r="52" spans="2:14" ht="39.6" customHeight="1" x14ac:dyDescent="0.3">
      <c r="B52" s="183"/>
      <c r="C52" s="183" t="s">
        <v>66</v>
      </c>
      <c r="D52" s="183" t="s">
        <v>67</v>
      </c>
      <c r="E52" s="183" t="s">
        <v>69</v>
      </c>
      <c r="F52" s="183" t="s">
        <v>70</v>
      </c>
      <c r="G52" s="520" t="s">
        <v>397</v>
      </c>
      <c r="H52" s="511" t="s">
        <v>396</v>
      </c>
      <c r="I52" s="183"/>
      <c r="J52" s="56" t="s">
        <v>23</v>
      </c>
      <c r="K52"/>
      <c r="L52"/>
      <c r="M52"/>
      <c r="N52"/>
    </row>
    <row r="53" spans="2:14" ht="21.15" customHeight="1" x14ac:dyDescent="0.3">
      <c r="B53" s="521">
        <v>2020</v>
      </c>
      <c r="C53" s="185">
        <v>336</v>
      </c>
      <c r="D53" s="185">
        <v>0</v>
      </c>
      <c r="E53" s="185">
        <v>119</v>
      </c>
      <c r="F53" s="185">
        <v>0</v>
      </c>
      <c r="G53" s="345">
        <v>0.26153846153846155</v>
      </c>
      <c r="H53" s="482">
        <v>455</v>
      </c>
      <c r="I53" s="482"/>
      <c r="J53" s="871" t="s">
        <v>72</v>
      </c>
      <c r="K53"/>
      <c r="L53"/>
      <c r="M53"/>
      <c r="N53"/>
    </row>
    <row r="54" spans="2:14" ht="21.15" customHeight="1" x14ac:dyDescent="0.3">
      <c r="B54" s="522" t="s">
        <v>73</v>
      </c>
      <c r="C54" s="184">
        <v>147</v>
      </c>
      <c r="D54" s="184">
        <v>0</v>
      </c>
      <c r="E54" s="184">
        <v>224</v>
      </c>
      <c r="F54" s="184">
        <v>0</v>
      </c>
      <c r="G54" s="345">
        <v>0.60377358490566035</v>
      </c>
      <c r="H54" s="486">
        <v>371</v>
      </c>
      <c r="I54" s="486"/>
      <c r="J54" s="871"/>
      <c r="K54"/>
      <c r="L54"/>
      <c r="M54"/>
      <c r="N54"/>
    </row>
    <row r="55" spans="2:14" ht="21.15" customHeight="1" x14ac:dyDescent="0.3">
      <c r="B55" s="523" t="s">
        <v>74</v>
      </c>
      <c r="C55" s="481">
        <v>142</v>
      </c>
      <c r="D55" s="481">
        <v>0</v>
      </c>
      <c r="E55" s="481">
        <v>216</v>
      </c>
      <c r="F55" s="481">
        <v>0</v>
      </c>
      <c r="G55" s="345">
        <v>0.6033519553072626</v>
      </c>
      <c r="H55" s="486">
        <v>358</v>
      </c>
      <c r="I55" s="486"/>
      <c r="J55" s="871"/>
      <c r="K55"/>
      <c r="L55"/>
      <c r="M55"/>
      <c r="N55"/>
    </row>
    <row r="56" spans="2:14" ht="21.15" customHeight="1" x14ac:dyDescent="0.3">
      <c r="B56" s="524">
        <v>2023</v>
      </c>
      <c r="C56" s="481">
        <v>135</v>
      </c>
      <c r="D56" s="481">
        <v>0</v>
      </c>
      <c r="E56" s="481">
        <v>208</v>
      </c>
      <c r="F56" s="481">
        <v>0</v>
      </c>
      <c r="G56" s="345">
        <v>0.60641399416909625</v>
      </c>
      <c r="H56" s="486">
        <v>343</v>
      </c>
      <c r="I56" s="486"/>
      <c r="J56" s="871"/>
      <c r="K56"/>
      <c r="L56"/>
      <c r="M56"/>
      <c r="N56"/>
    </row>
    <row r="57" spans="2:14" ht="24.9" customHeight="1" x14ac:dyDescent="0.3">
      <c r="B57" s="862" t="s">
        <v>82</v>
      </c>
      <c r="C57" s="862"/>
      <c r="D57" s="862"/>
      <c r="E57" s="862"/>
      <c r="F57" s="862"/>
      <c r="G57" s="496"/>
      <c r="H57" s="496"/>
      <c r="I57" s="496"/>
      <c r="K57"/>
      <c r="L57"/>
      <c r="M57"/>
      <c r="N57"/>
    </row>
    <row r="58" spans="2:14" ht="27.6" customHeight="1" x14ac:dyDescent="0.3">
      <c r="B58" s="183"/>
      <c r="C58" s="183" t="s">
        <v>389</v>
      </c>
      <c r="D58" s="183" t="s">
        <v>83</v>
      </c>
      <c r="E58" s="183" t="s">
        <v>368</v>
      </c>
      <c r="F58" s="183" t="s">
        <v>84</v>
      </c>
      <c r="G58" s="183" t="s">
        <v>52</v>
      </c>
      <c r="H58" s="183"/>
      <c r="I58" s="183"/>
      <c r="J58" s="57"/>
      <c r="K58"/>
      <c r="L58"/>
      <c r="M58"/>
      <c r="N58"/>
    </row>
    <row r="59" spans="2:14" ht="21.15" customHeight="1" x14ac:dyDescent="0.3">
      <c r="B59" s="507">
        <v>2020</v>
      </c>
      <c r="C59" s="345">
        <v>0.75</v>
      </c>
      <c r="D59" s="345">
        <v>0.15</v>
      </c>
      <c r="E59" s="494">
        <v>0.26153846153846155</v>
      </c>
      <c r="F59" s="345">
        <v>0.1</v>
      </c>
      <c r="G59" s="506">
        <v>0.1984126984126984</v>
      </c>
      <c r="H59" s="506"/>
      <c r="I59" s="506"/>
      <c r="J59" s="114"/>
    </row>
    <row r="60" spans="2:14" ht="21.15" customHeight="1" x14ac:dyDescent="0.3">
      <c r="B60" s="508" t="s">
        <v>73</v>
      </c>
      <c r="C60" s="345">
        <v>0.71</v>
      </c>
      <c r="D60" s="345">
        <v>0.19500000000000001</v>
      </c>
      <c r="E60" s="485">
        <v>0.60377358490566035</v>
      </c>
      <c r="F60" s="345">
        <v>0.47</v>
      </c>
      <c r="G60" s="506">
        <v>0.46595083356880473</v>
      </c>
      <c r="H60" s="506"/>
      <c r="I60" s="506"/>
      <c r="J60" s="114"/>
    </row>
    <row r="61" spans="2:14" ht="21.15" customHeight="1" x14ac:dyDescent="0.3">
      <c r="B61" s="514" t="s">
        <v>74</v>
      </c>
      <c r="C61" s="345">
        <v>0.75</v>
      </c>
      <c r="D61" s="345">
        <v>0.30299999999999999</v>
      </c>
      <c r="E61" s="487">
        <v>0.6033519553072626</v>
      </c>
      <c r="F61" s="345">
        <v>0.6881342701014832</v>
      </c>
      <c r="G61" s="506">
        <v>0.63780586179080401</v>
      </c>
      <c r="H61" s="506"/>
      <c r="I61" s="506"/>
      <c r="J61" s="114"/>
    </row>
    <row r="62" spans="2:14" ht="21.15" customHeight="1" x14ac:dyDescent="0.3">
      <c r="B62" s="514">
        <v>2023</v>
      </c>
      <c r="C62" s="345">
        <v>0.79</v>
      </c>
      <c r="D62" s="345">
        <v>0.34799999999999998</v>
      </c>
      <c r="E62" s="487">
        <v>0.60641399416909625</v>
      </c>
      <c r="F62" s="345">
        <v>0.71807692307692306</v>
      </c>
      <c r="G62" s="506">
        <v>0.66964044336307105</v>
      </c>
      <c r="H62" s="506"/>
      <c r="I62" s="506"/>
      <c r="J62" s="114"/>
    </row>
    <row r="63" spans="2:14" ht="15" customHeight="1" x14ac:dyDescent="0.3">
      <c r="B63" s="496"/>
      <c r="C63" s="496"/>
      <c r="D63" s="496"/>
      <c r="E63" s="496"/>
      <c r="F63" s="496"/>
      <c r="G63" s="496"/>
      <c r="H63" s="496"/>
      <c r="I63" s="496"/>
    </row>
    <row r="64" spans="2:14" x14ac:dyDescent="0.3">
      <c r="B64" s="496"/>
      <c r="C64" s="496"/>
      <c r="D64" s="496"/>
      <c r="E64" s="496"/>
      <c r="F64" s="496"/>
      <c r="G64" s="496"/>
      <c r="H64" s="496"/>
      <c r="I64" s="496"/>
    </row>
    <row r="65" spans="2:9" ht="29.4" customHeight="1" x14ac:dyDescent="0.3">
      <c r="B65" s="496"/>
      <c r="C65" s="496"/>
      <c r="D65" s="496"/>
      <c r="E65" s="496"/>
      <c r="F65" s="496"/>
      <c r="G65" s="496"/>
      <c r="H65" s="496"/>
      <c r="I65" s="496"/>
    </row>
    <row r="66" spans="2:9" ht="57" customHeight="1" x14ac:dyDescent="0.3">
      <c r="B66" s="496"/>
      <c r="C66" s="496"/>
      <c r="D66" s="496"/>
      <c r="E66" s="496"/>
      <c r="F66" s="496"/>
      <c r="G66" s="496"/>
      <c r="H66" s="496"/>
      <c r="I66" s="496"/>
    </row>
    <row r="67" spans="2:9" ht="80.400000000000006" customHeight="1" x14ac:dyDescent="0.3">
      <c r="B67" s="496"/>
      <c r="C67" s="496"/>
      <c r="D67" s="496"/>
      <c r="E67" s="496"/>
      <c r="F67" s="496"/>
      <c r="G67" s="496"/>
      <c r="H67" s="496"/>
      <c r="I67" s="496"/>
    </row>
    <row r="69" spans="2:9" ht="30.15" customHeight="1" x14ac:dyDescent="0.3"/>
    <row r="70" spans="2:9" ht="15" customHeight="1" x14ac:dyDescent="0.3"/>
    <row r="71" spans="2:9" ht="15" customHeight="1" x14ac:dyDescent="0.3"/>
    <row r="74" spans="2:9" ht="14.25" customHeight="1" x14ac:dyDescent="0.3"/>
    <row r="75" spans="2:9" ht="14.25" customHeight="1" x14ac:dyDescent="0.3"/>
    <row r="77" spans="2:9" x14ac:dyDescent="0.3">
      <c r="B77"/>
      <c r="C77"/>
    </row>
    <row r="78" spans="2:9" x14ac:dyDescent="0.3">
      <c r="B78"/>
      <c r="C78"/>
    </row>
    <row r="79" spans="2:9" x14ac:dyDescent="0.3">
      <c r="B79"/>
      <c r="C79"/>
    </row>
    <row r="80" spans="2:9" x14ac:dyDescent="0.3">
      <c r="B80"/>
      <c r="C80"/>
    </row>
  </sheetData>
  <mergeCells count="23">
    <mergeCell ref="G15:I15"/>
    <mergeCell ref="J26:J27"/>
    <mergeCell ref="B30:F30"/>
    <mergeCell ref="G30:H30"/>
    <mergeCell ref="B7:F7"/>
    <mergeCell ref="J9:J13"/>
    <mergeCell ref="J17:J20"/>
    <mergeCell ref="B15:F15"/>
    <mergeCell ref="B21:B22"/>
    <mergeCell ref="I21:I22"/>
    <mergeCell ref="B57:F57"/>
    <mergeCell ref="B17:B18"/>
    <mergeCell ref="I17:I18"/>
    <mergeCell ref="I19:I20"/>
    <mergeCell ref="B19:B20"/>
    <mergeCell ref="B24:F24"/>
    <mergeCell ref="J32:J35"/>
    <mergeCell ref="B51:F51"/>
    <mergeCell ref="J53:J56"/>
    <mergeCell ref="B37:F37"/>
    <mergeCell ref="J39:J42"/>
    <mergeCell ref="B44:F44"/>
    <mergeCell ref="J46:J49"/>
  </mergeCells>
  <pageMargins left="0.7" right="0.7" top="0.75" bottom="0.75" header="0.3" footer="0.3"/>
  <pageSetup paperSize="9" orientation="portrait" r:id="rId1"/>
  <headerFooter scaleWithDoc="0"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8DDA8-528C-4C4F-A434-9D372973C0A2}">
  <dimension ref="B1:U10"/>
  <sheetViews>
    <sheetView showGridLines="0" zoomScale="75" zoomScaleNormal="75" workbookViewId="0">
      <selection activeCell="K23" sqref="K23"/>
    </sheetView>
  </sheetViews>
  <sheetFormatPr defaultColWidth="9.109375" defaultRowHeight="14.4" x14ac:dyDescent="0.3"/>
  <cols>
    <col min="1" max="1" width="3.5546875" customWidth="1"/>
    <col min="2" max="2" width="10.5546875" customWidth="1"/>
    <col min="3" max="3" width="13.109375" customWidth="1"/>
    <col min="4" max="4" width="10.5546875" customWidth="1"/>
    <col min="5" max="5" width="12.44140625" customWidth="1"/>
    <col min="6" max="6" width="13.5546875" customWidth="1"/>
    <col min="7" max="8" width="10.5546875" customWidth="1"/>
  </cols>
  <sheetData>
    <row r="1" spans="2:21" ht="15" customHeight="1" x14ac:dyDescent="0.3"/>
    <row r="2" spans="2:21" ht="15" customHeight="1" x14ac:dyDescent="0.3"/>
    <row r="3" spans="2:21" ht="15" customHeight="1" x14ac:dyDescent="0.3"/>
    <row r="4" spans="2:21" ht="15" customHeight="1" x14ac:dyDescent="0.3"/>
    <row r="5" spans="2:21" ht="24" customHeight="1" x14ac:dyDescent="0.3">
      <c r="B5" s="862" t="s">
        <v>398</v>
      </c>
      <c r="C5" s="862"/>
      <c r="D5" s="862"/>
      <c r="E5" s="862"/>
      <c r="F5" s="862"/>
      <c r="G5" s="347"/>
      <c r="H5" s="163"/>
      <c r="Q5" s="37"/>
      <c r="R5" s="37"/>
      <c r="S5" s="37"/>
      <c r="T5" s="37"/>
      <c r="U5" s="37"/>
    </row>
    <row r="6" spans="2:21" ht="29.1" customHeight="1" x14ac:dyDescent="0.3">
      <c r="B6" s="525"/>
      <c r="C6" s="520" t="s">
        <v>25</v>
      </c>
      <c r="D6" s="520" t="s">
        <v>389</v>
      </c>
      <c r="E6" s="520" t="s">
        <v>83</v>
      </c>
      <c r="F6" s="520" t="s">
        <v>368</v>
      </c>
      <c r="G6" s="520" t="s">
        <v>52</v>
      </c>
      <c r="H6" s="305" t="s">
        <v>23</v>
      </c>
    </row>
    <row r="7" spans="2:21" ht="24.9" customHeight="1" x14ac:dyDescent="0.3">
      <c r="B7" s="521" t="s">
        <v>73</v>
      </c>
      <c r="C7" s="314">
        <v>57798</v>
      </c>
      <c r="D7" s="314">
        <v>4218.1000000000004</v>
      </c>
      <c r="E7" s="314">
        <v>10021</v>
      </c>
      <c r="F7" s="314">
        <v>21000</v>
      </c>
      <c r="G7" s="186">
        <v>93037.1</v>
      </c>
      <c r="H7" s="880" t="s">
        <v>85</v>
      </c>
    </row>
    <row r="8" spans="2:21" ht="29.25" customHeight="1" x14ac:dyDescent="0.3">
      <c r="B8" s="523" t="s">
        <v>74</v>
      </c>
      <c r="C8" s="476">
        <v>45754</v>
      </c>
      <c r="D8" s="476">
        <v>5129.17</v>
      </c>
      <c r="E8" s="476">
        <v>9302</v>
      </c>
      <c r="F8" s="476">
        <v>21860</v>
      </c>
      <c r="G8" s="186">
        <v>82045.17</v>
      </c>
      <c r="H8" s="880"/>
    </row>
    <row r="9" spans="2:21" ht="21.15" customHeight="1" x14ac:dyDescent="0.3">
      <c r="B9" s="523">
        <v>2023</v>
      </c>
      <c r="C9" s="476">
        <v>42567</v>
      </c>
      <c r="D9" s="476">
        <v>4091</v>
      </c>
      <c r="E9" s="476">
        <v>5983</v>
      </c>
      <c r="F9" s="476">
        <v>13254</v>
      </c>
      <c r="G9" s="186">
        <v>65895</v>
      </c>
      <c r="H9" s="880"/>
    </row>
    <row r="10" spans="2:21" ht="105.9" customHeight="1" x14ac:dyDescent="0.3">
      <c r="B10" s="527" t="s">
        <v>86</v>
      </c>
      <c r="C10" s="529" t="s">
        <v>87</v>
      </c>
      <c r="D10" s="163"/>
      <c r="E10" s="163"/>
      <c r="F10" s="529"/>
      <c r="G10" s="502"/>
      <c r="H10" s="880"/>
    </row>
  </sheetData>
  <mergeCells count="2">
    <mergeCell ref="B5:F5"/>
    <mergeCell ref="H7:H10"/>
  </mergeCells>
  <pageMargins left="0.7" right="0.7" top="0.75" bottom="0.75" header="0.3" footer="0.3"/>
  <headerFooter scaleWithDoc="0"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E2B70-70AB-4A0C-80A8-AB79D52330FD}">
  <dimension ref="A1:N33"/>
  <sheetViews>
    <sheetView showGridLines="0" topLeftCell="A12" zoomScale="75" zoomScaleNormal="75" workbookViewId="0"/>
  </sheetViews>
  <sheetFormatPr defaultColWidth="9.109375" defaultRowHeight="13.2" x14ac:dyDescent="0.25"/>
  <cols>
    <col min="1" max="1" width="3.5546875" style="163" customWidth="1"/>
    <col min="2" max="2" width="10.5546875" style="163" customWidth="1"/>
    <col min="3" max="3" width="15.88671875" style="163" customWidth="1"/>
    <col min="4" max="4" width="10.5546875" style="163" customWidth="1"/>
    <col min="5" max="5" width="11.88671875" style="163" customWidth="1"/>
    <col min="6" max="6" width="10.5546875" style="163" customWidth="1"/>
    <col min="7" max="7" width="14.44140625" style="163" customWidth="1"/>
    <col min="8" max="9" width="10.5546875" style="163" customWidth="1"/>
    <col min="10" max="10" width="12.5546875" style="163" customWidth="1"/>
    <col min="11" max="11" width="10.5546875" style="163" customWidth="1"/>
    <col min="12" max="12" width="10" style="163" customWidth="1"/>
    <col min="13" max="15" width="9.109375" style="163" customWidth="1"/>
    <col min="16" max="16384" width="9.109375" style="163"/>
  </cols>
  <sheetData>
    <row r="1" spans="2:13" ht="15" customHeight="1" x14ac:dyDescent="0.25"/>
    <row r="2" spans="2:13" ht="15" customHeight="1" x14ac:dyDescent="0.25"/>
    <row r="3" spans="2:13" ht="15" customHeight="1" x14ac:dyDescent="0.25"/>
    <row r="4" spans="2:13" ht="15" customHeight="1" x14ac:dyDescent="0.25"/>
    <row r="5" spans="2:13" ht="24" customHeight="1" thickBot="1" x14ac:dyDescent="0.3">
      <c r="B5" s="160" t="s">
        <v>10</v>
      </c>
      <c r="C5" s="162"/>
      <c r="D5" s="162"/>
      <c r="E5" s="162"/>
      <c r="F5" s="162"/>
      <c r="G5" s="162"/>
      <c r="H5" s="162"/>
      <c r="I5" s="162"/>
      <c r="J5" s="162"/>
      <c r="K5" s="162"/>
      <c r="L5" s="162"/>
    </row>
    <row r="6" spans="2:13" ht="15" customHeight="1" thickTop="1" x14ac:dyDescent="0.25"/>
    <row r="7" spans="2:13" ht="24.9" customHeight="1" x14ac:dyDescent="0.25">
      <c r="B7" s="862" t="s">
        <v>400</v>
      </c>
      <c r="C7" s="862"/>
      <c r="D7" s="862"/>
      <c r="E7" s="862"/>
      <c r="F7" s="862"/>
      <c r="G7" s="862"/>
      <c r="H7" s="862"/>
      <c r="I7" s="862"/>
      <c r="J7" s="862"/>
      <c r="K7" s="530"/>
    </row>
    <row r="8" spans="2:13" ht="75.599999999999994" customHeight="1" x14ac:dyDescent="0.25">
      <c r="B8" s="532"/>
      <c r="C8" s="538" t="s">
        <v>88</v>
      </c>
      <c r="D8" s="538" t="s">
        <v>401</v>
      </c>
      <c r="E8" s="538" t="s">
        <v>89</v>
      </c>
      <c r="F8" s="538" t="s">
        <v>90</v>
      </c>
      <c r="G8" s="538" t="s">
        <v>91</v>
      </c>
      <c r="H8" s="538" t="s">
        <v>92</v>
      </c>
      <c r="I8" s="538" t="s">
        <v>93</v>
      </c>
      <c r="J8" s="537"/>
      <c r="K8" s="533"/>
      <c r="L8" s="325" t="s">
        <v>23</v>
      </c>
    </row>
    <row r="9" spans="2:13" s="141" customFormat="1" ht="21.15" customHeight="1" x14ac:dyDescent="0.25">
      <c r="B9" s="539" t="s">
        <v>73</v>
      </c>
      <c r="C9" s="273">
        <v>96970</v>
      </c>
      <c r="D9" s="534">
        <v>0.89</v>
      </c>
      <c r="E9" s="273">
        <v>311000</v>
      </c>
      <c r="F9" s="273">
        <v>104500</v>
      </c>
      <c r="G9" s="273">
        <v>580111.4</v>
      </c>
      <c r="H9" s="273">
        <v>3400</v>
      </c>
      <c r="I9" s="273">
        <v>64400</v>
      </c>
      <c r="J9" s="204"/>
      <c r="K9" s="204"/>
      <c r="L9" s="5" t="s">
        <v>94</v>
      </c>
      <c r="M9" s="163"/>
    </row>
    <row r="10" spans="2:13" s="141" customFormat="1" ht="21.15" customHeight="1" x14ac:dyDescent="0.25">
      <c r="B10" s="540" t="s">
        <v>74</v>
      </c>
      <c r="C10" s="535">
        <v>103580</v>
      </c>
      <c r="D10" s="536">
        <v>0.92</v>
      </c>
      <c r="E10" s="535">
        <v>287280</v>
      </c>
      <c r="F10" s="535">
        <v>185900</v>
      </c>
      <c r="G10" s="535">
        <v>321625.08</v>
      </c>
      <c r="H10" s="535">
        <v>5100</v>
      </c>
      <c r="I10" s="535">
        <v>72000</v>
      </c>
      <c r="J10" s="333"/>
      <c r="K10" s="333"/>
      <c r="L10" s="5"/>
      <c r="M10" s="163"/>
    </row>
    <row r="11" spans="2:13" s="141" customFormat="1" ht="21.15" customHeight="1" x14ac:dyDescent="0.25">
      <c r="B11" s="541">
        <v>2023</v>
      </c>
      <c r="C11" s="535">
        <v>117220</v>
      </c>
      <c r="D11" s="536">
        <v>0.88</v>
      </c>
      <c r="E11" s="535">
        <v>78110</v>
      </c>
      <c r="F11" s="535">
        <v>166711.76999999999</v>
      </c>
      <c r="G11" s="535">
        <v>181067.55000000002</v>
      </c>
      <c r="H11" s="535">
        <v>290</v>
      </c>
      <c r="I11" s="535">
        <v>69660</v>
      </c>
      <c r="J11" s="333"/>
      <c r="K11" s="333"/>
      <c r="L11" s="5"/>
      <c r="M11" s="163"/>
    </row>
    <row r="12" spans="2:13" s="141" customFormat="1" ht="57" x14ac:dyDescent="0.2">
      <c r="B12" s="544" t="s">
        <v>86</v>
      </c>
      <c r="C12" s="217"/>
      <c r="D12" s="217"/>
      <c r="E12" s="217"/>
      <c r="F12" s="217"/>
      <c r="G12" s="529" t="s">
        <v>402</v>
      </c>
      <c r="H12" s="217"/>
      <c r="I12" s="217"/>
      <c r="J12" s="217"/>
      <c r="K12" s="217"/>
      <c r="L12" s="5"/>
      <c r="M12" s="495"/>
    </row>
    <row r="13" spans="2:13" ht="24.9" customHeight="1" x14ac:dyDescent="0.25">
      <c r="B13" s="862" t="s">
        <v>403</v>
      </c>
      <c r="C13" s="862"/>
      <c r="D13" s="862"/>
      <c r="E13" s="862"/>
      <c r="F13" s="862"/>
      <c r="G13" s="862"/>
      <c r="H13" s="862"/>
      <c r="I13" s="862"/>
      <c r="J13" s="862"/>
    </row>
    <row r="14" spans="2:13" ht="78.599999999999994" customHeight="1" x14ac:dyDescent="0.25">
      <c r="B14" s="532"/>
      <c r="C14" s="538" t="s">
        <v>456</v>
      </c>
      <c r="D14" s="538" t="s">
        <v>95</v>
      </c>
      <c r="E14" s="538" t="s">
        <v>96</v>
      </c>
      <c r="F14" s="538" t="s">
        <v>97</v>
      </c>
      <c r="G14" s="538" t="s">
        <v>98</v>
      </c>
      <c r="H14" s="538" t="s">
        <v>99</v>
      </c>
      <c r="I14" s="538" t="s">
        <v>100</v>
      </c>
      <c r="J14" s="538" t="s">
        <v>101</v>
      </c>
      <c r="K14" s="532"/>
      <c r="L14" s="325" t="s">
        <v>23</v>
      </c>
    </row>
    <row r="15" spans="2:13" s="141" customFormat="1" ht="21.15" customHeight="1" x14ac:dyDescent="0.3">
      <c r="B15" s="539" t="s">
        <v>73</v>
      </c>
      <c r="C15" s="273">
        <v>41437</v>
      </c>
      <c r="D15" s="273">
        <v>2780</v>
      </c>
      <c r="E15" s="273">
        <v>13780</v>
      </c>
      <c r="F15" s="273">
        <v>370240</v>
      </c>
      <c r="G15" s="273">
        <v>54170</v>
      </c>
      <c r="H15" s="273">
        <v>20320</v>
      </c>
      <c r="I15" s="273">
        <v>1477</v>
      </c>
      <c r="J15" s="273">
        <v>28880</v>
      </c>
      <c r="K15" s="273"/>
      <c r="L15" s="5" t="s">
        <v>102</v>
      </c>
    </row>
    <row r="16" spans="2:13" s="141" customFormat="1" ht="21.15" customHeight="1" x14ac:dyDescent="0.3">
      <c r="B16" s="540" t="s">
        <v>74</v>
      </c>
      <c r="C16" s="535">
        <v>37817</v>
      </c>
      <c r="D16" s="535">
        <v>1700</v>
      </c>
      <c r="E16" s="535">
        <v>15340</v>
      </c>
      <c r="F16" s="535">
        <v>211923</v>
      </c>
      <c r="G16" s="535">
        <v>76620</v>
      </c>
      <c r="H16" s="273">
        <v>21615</v>
      </c>
      <c r="I16" s="535">
        <v>1656</v>
      </c>
      <c r="J16" s="535">
        <v>21991</v>
      </c>
      <c r="K16" s="535"/>
      <c r="L16" s="5"/>
    </row>
    <row r="17" spans="1:14" s="141" customFormat="1" ht="21.15" customHeight="1" x14ac:dyDescent="0.3">
      <c r="B17" s="541">
        <v>2023</v>
      </c>
      <c r="C17" s="535">
        <v>33935</v>
      </c>
      <c r="D17" s="535">
        <v>3311</v>
      </c>
      <c r="E17" s="535">
        <v>9550</v>
      </c>
      <c r="F17" s="535">
        <v>47006</v>
      </c>
      <c r="G17" s="535">
        <v>39650</v>
      </c>
      <c r="H17" s="273">
        <v>22804</v>
      </c>
      <c r="I17" s="535">
        <v>2809</v>
      </c>
      <c r="J17" s="535">
        <v>17700</v>
      </c>
      <c r="K17" s="535"/>
      <c r="L17" s="5"/>
    </row>
    <row r="18" spans="1:14" s="141" customFormat="1" ht="96.6" customHeight="1" x14ac:dyDescent="0.3">
      <c r="B18" s="543" t="s">
        <v>86</v>
      </c>
      <c r="C18" s="231"/>
      <c r="D18" s="231"/>
      <c r="E18" s="231"/>
      <c r="F18" s="231"/>
      <c r="G18" s="231"/>
      <c r="H18" s="824" t="s">
        <v>103</v>
      </c>
      <c r="I18" s="542"/>
      <c r="J18" s="824" t="s">
        <v>404</v>
      </c>
      <c r="K18" s="542"/>
      <c r="L18" s="5"/>
    </row>
    <row r="19" spans="1:14" ht="24.9" customHeight="1" x14ac:dyDescent="0.25">
      <c r="A19" s="282"/>
      <c r="B19" s="862" t="s">
        <v>399</v>
      </c>
      <c r="C19" s="862"/>
      <c r="D19" s="862"/>
      <c r="E19" s="862"/>
      <c r="F19" s="862"/>
      <c r="G19" s="862"/>
      <c r="H19" s="862"/>
      <c r="I19" s="862"/>
      <c r="J19" s="862"/>
      <c r="L19" s="141"/>
      <c r="M19" s="141"/>
    </row>
    <row r="20" spans="1:14" ht="68.400000000000006" customHeight="1" x14ac:dyDescent="0.25">
      <c r="B20" s="531"/>
      <c r="C20" s="538" t="s">
        <v>456</v>
      </c>
      <c r="D20" s="538"/>
      <c r="E20" s="538" t="s">
        <v>95</v>
      </c>
      <c r="F20" s="538" t="s">
        <v>96</v>
      </c>
      <c r="G20" s="538" t="s">
        <v>97</v>
      </c>
      <c r="H20" s="538" t="s">
        <v>99</v>
      </c>
      <c r="I20" s="538" t="s">
        <v>100</v>
      </c>
      <c r="J20" s="538" t="s">
        <v>101</v>
      </c>
      <c r="K20" s="538" t="s">
        <v>104</v>
      </c>
      <c r="L20" s="545" t="s">
        <v>23</v>
      </c>
      <c r="M20" s="141"/>
    </row>
    <row r="21" spans="1:14" s="141" customFormat="1" ht="21.15" customHeight="1" x14ac:dyDescent="0.3">
      <c r="B21" s="883" t="s">
        <v>73</v>
      </c>
      <c r="C21" s="316" t="s">
        <v>105</v>
      </c>
      <c r="D21" s="184" t="s">
        <v>106</v>
      </c>
      <c r="E21" s="878">
        <v>1085012</v>
      </c>
      <c r="F21" s="878">
        <v>314145</v>
      </c>
      <c r="G21" s="878">
        <v>510911</v>
      </c>
      <c r="H21" s="878">
        <v>4840</v>
      </c>
      <c r="I21" s="878">
        <v>5518</v>
      </c>
      <c r="J21" s="878">
        <v>9310</v>
      </c>
      <c r="K21" s="878">
        <v>25300</v>
      </c>
      <c r="L21" s="882" t="s">
        <v>102</v>
      </c>
    </row>
    <row r="22" spans="1:14" s="141" customFormat="1" ht="21.15" customHeight="1" x14ac:dyDescent="0.25">
      <c r="B22" s="885"/>
      <c r="C22" s="316" t="s">
        <v>107</v>
      </c>
      <c r="D22" s="184" t="s">
        <v>108</v>
      </c>
      <c r="E22" s="881"/>
      <c r="F22" s="881"/>
      <c r="G22" s="881"/>
      <c r="H22" s="881"/>
      <c r="I22" s="881"/>
      <c r="J22" s="881"/>
      <c r="K22" s="881"/>
      <c r="L22" s="882"/>
      <c r="M22" s="163"/>
      <c r="N22" s="163"/>
    </row>
    <row r="23" spans="1:14" s="141" customFormat="1" ht="21.15" customHeight="1" x14ac:dyDescent="0.25">
      <c r="B23" s="883" t="s">
        <v>74</v>
      </c>
      <c r="C23" s="476" t="s">
        <v>105</v>
      </c>
      <c r="D23" s="481" t="s">
        <v>109</v>
      </c>
      <c r="E23" s="878">
        <v>710628</v>
      </c>
      <c r="F23" s="878">
        <v>54812</v>
      </c>
      <c r="G23" s="878">
        <v>319061</v>
      </c>
      <c r="H23" s="878">
        <v>1980</v>
      </c>
      <c r="I23" s="878">
        <v>1500</v>
      </c>
      <c r="J23" s="878">
        <v>20760</v>
      </c>
      <c r="K23" s="878">
        <v>25800</v>
      </c>
      <c r="L23" s="882"/>
      <c r="M23" s="163"/>
      <c r="N23" s="163"/>
    </row>
    <row r="24" spans="1:14" s="141" customFormat="1" ht="21.15" customHeight="1" x14ac:dyDescent="0.25">
      <c r="B24" s="884"/>
      <c r="C24" s="476" t="s">
        <v>107</v>
      </c>
      <c r="D24" s="481" t="s">
        <v>110</v>
      </c>
      <c r="E24" s="881"/>
      <c r="F24" s="881"/>
      <c r="G24" s="881"/>
      <c r="H24" s="881"/>
      <c r="I24" s="881"/>
      <c r="J24" s="881"/>
      <c r="K24" s="881"/>
      <c r="L24" s="882"/>
      <c r="M24" s="163"/>
      <c r="N24" s="163"/>
    </row>
    <row r="25" spans="1:14" s="141" customFormat="1" ht="21.15" customHeight="1" x14ac:dyDescent="0.25">
      <c r="B25" s="883">
        <v>2023</v>
      </c>
      <c r="C25" s="476" t="s">
        <v>105</v>
      </c>
      <c r="D25" s="481">
        <v>22830</v>
      </c>
      <c r="E25" s="878">
        <v>689713</v>
      </c>
      <c r="F25" s="878">
        <v>66000</v>
      </c>
      <c r="G25" s="878">
        <v>289000</v>
      </c>
      <c r="H25" s="878">
        <v>200</v>
      </c>
      <c r="I25" s="878">
        <v>1293</v>
      </c>
      <c r="J25" s="878">
        <v>9460</v>
      </c>
      <c r="K25" s="878">
        <v>4525</v>
      </c>
      <c r="L25" s="882"/>
      <c r="M25" s="163"/>
      <c r="N25" s="163"/>
    </row>
    <row r="26" spans="1:14" s="141" customFormat="1" ht="21.15" customHeight="1" x14ac:dyDescent="0.25">
      <c r="B26" s="884"/>
      <c r="C26" s="476" t="s">
        <v>107</v>
      </c>
      <c r="D26" s="481">
        <v>25900</v>
      </c>
      <c r="E26" s="879"/>
      <c r="F26" s="879"/>
      <c r="G26" s="879"/>
      <c r="H26" s="879"/>
      <c r="I26" s="879"/>
      <c r="J26" s="879"/>
      <c r="K26" s="879"/>
      <c r="L26" s="882"/>
      <c r="M26" s="163"/>
      <c r="N26" s="163"/>
    </row>
    <row r="27" spans="1:14" ht="93.6" customHeight="1" x14ac:dyDescent="0.25">
      <c r="B27" s="546" t="s">
        <v>86</v>
      </c>
      <c r="H27" s="528"/>
      <c r="J27" s="528" t="s">
        <v>405</v>
      </c>
      <c r="L27" s="882"/>
    </row>
    <row r="28" spans="1:14" ht="23.4" customHeight="1" x14ac:dyDescent="0.25">
      <c r="B28" s="546"/>
      <c r="H28" s="528"/>
      <c r="J28" s="528"/>
      <c r="L28" s="175"/>
    </row>
    <row r="29" spans="1:14" ht="24.9" customHeight="1" x14ac:dyDescent="0.25">
      <c r="B29" s="862" t="s">
        <v>406</v>
      </c>
      <c r="C29" s="862"/>
      <c r="D29" s="862"/>
      <c r="E29" s="862"/>
      <c r="F29" s="862"/>
      <c r="G29" s="862"/>
      <c r="H29" s="862"/>
      <c r="I29" s="862"/>
      <c r="J29" s="862"/>
    </row>
    <row r="30" spans="1:14" ht="67.349999999999994" customHeight="1" x14ac:dyDescent="0.25">
      <c r="B30" s="538"/>
      <c r="C30" s="538" t="s">
        <v>456</v>
      </c>
      <c r="D30" s="538" t="s">
        <v>111</v>
      </c>
      <c r="E30" s="538" t="s">
        <v>112</v>
      </c>
      <c r="F30" s="538" t="s">
        <v>97</v>
      </c>
      <c r="G30" s="538" t="s">
        <v>113</v>
      </c>
      <c r="H30" s="538"/>
      <c r="I30" s="531"/>
      <c r="J30" s="531"/>
      <c r="K30" s="531"/>
      <c r="L30" s="313" t="s">
        <v>23</v>
      </c>
    </row>
    <row r="31" spans="1:14" s="141" customFormat="1" ht="21.15" customHeight="1" x14ac:dyDescent="0.25">
      <c r="B31" s="522">
        <v>2021</v>
      </c>
      <c r="C31" s="316">
        <v>13480</v>
      </c>
      <c r="D31" s="316">
        <v>3990</v>
      </c>
      <c r="E31" s="316">
        <v>9756</v>
      </c>
      <c r="F31" s="316">
        <v>24795</v>
      </c>
      <c r="G31" s="316">
        <v>40160</v>
      </c>
      <c r="H31" s="316"/>
      <c r="I31" s="316"/>
      <c r="J31" s="316"/>
      <c r="K31" s="316"/>
      <c r="L31" s="882" t="s">
        <v>114</v>
      </c>
      <c r="M31" s="163"/>
      <c r="N31" s="163"/>
    </row>
    <row r="32" spans="1:14" s="141" customFormat="1" ht="21.15" customHeight="1" x14ac:dyDescent="0.25">
      <c r="B32" s="523">
        <v>2022</v>
      </c>
      <c r="C32" s="476">
        <v>12660</v>
      </c>
      <c r="D32" s="476">
        <v>6610</v>
      </c>
      <c r="E32" s="476">
        <v>13371</v>
      </c>
      <c r="F32" s="476">
        <v>24265</v>
      </c>
      <c r="G32" s="476">
        <v>43600</v>
      </c>
      <c r="H32" s="476"/>
      <c r="I32" s="476"/>
      <c r="J32" s="476"/>
      <c r="K32" s="476"/>
      <c r="L32" s="882"/>
      <c r="M32" s="163"/>
      <c r="N32" s="163"/>
    </row>
    <row r="33" spans="2:14" s="141" customFormat="1" ht="21.15" customHeight="1" x14ac:dyDescent="0.25">
      <c r="B33" s="523">
        <v>2023</v>
      </c>
      <c r="C33" s="316">
        <v>35567</v>
      </c>
      <c r="D33" s="316">
        <v>8820</v>
      </c>
      <c r="E33" s="316">
        <v>9837</v>
      </c>
      <c r="F33" s="316">
        <v>11200</v>
      </c>
      <c r="G33" s="316">
        <v>35440</v>
      </c>
      <c r="H33" s="476"/>
      <c r="I33" s="476"/>
      <c r="J33" s="476"/>
      <c r="K33" s="476"/>
      <c r="L33" s="882"/>
      <c r="M33" s="163"/>
      <c r="N33" s="163"/>
    </row>
  </sheetData>
  <mergeCells count="32">
    <mergeCell ref="B7:J7"/>
    <mergeCell ref="B13:J13"/>
    <mergeCell ref="B19:J19"/>
    <mergeCell ref="J21:J22"/>
    <mergeCell ref="J23:J24"/>
    <mergeCell ref="I23:I24"/>
    <mergeCell ref="H23:H24"/>
    <mergeCell ref="G23:G24"/>
    <mergeCell ref="E21:E22"/>
    <mergeCell ref="F21:F22"/>
    <mergeCell ref="G21:G22"/>
    <mergeCell ref="H21:H22"/>
    <mergeCell ref="I21:I22"/>
    <mergeCell ref="E23:E24"/>
    <mergeCell ref="B21:B22"/>
    <mergeCell ref="B23:B24"/>
    <mergeCell ref="B29:J29"/>
    <mergeCell ref="K25:K26"/>
    <mergeCell ref="L21:L27"/>
    <mergeCell ref="F23:F24"/>
    <mergeCell ref="I25:I26"/>
    <mergeCell ref="J25:J26"/>
    <mergeCell ref="B25:B26"/>
    <mergeCell ref="E25:E26"/>
    <mergeCell ref="F25:F26"/>
    <mergeCell ref="G25:G26"/>
    <mergeCell ref="H25:H26"/>
    <mergeCell ref="L9:L12"/>
    <mergeCell ref="L15:L18"/>
    <mergeCell ref="K21:K22"/>
    <mergeCell ref="K23:K24"/>
    <mergeCell ref="L31:L33"/>
  </mergeCells>
  <pageMargins left="0.7" right="0.7" top="0.75" bottom="0.75" header="0.3" footer="0.3"/>
  <pageSetup paperSize="9" orientation="portrait"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גליונות עבודה</vt:lpstr>
      </vt:variant>
      <vt:variant>
        <vt:i4>23</vt:i4>
      </vt:variant>
      <vt:variant>
        <vt:lpstr>טווחים בעלי שם</vt:lpstr>
      </vt:variant>
      <vt:variant>
        <vt:i4>1</vt:i4>
      </vt:variant>
    </vt:vector>
  </HeadingPairs>
  <TitlesOfParts>
    <vt:vector size="24" baseType="lpstr">
      <vt:lpstr>Introduction</vt:lpstr>
      <vt:lpstr>Home</vt:lpstr>
      <vt:lpstr>Bezeq Group targets</vt:lpstr>
      <vt:lpstr>Environment &gt;&gt;&gt;</vt:lpstr>
      <vt:lpstr>GHG emissions</vt:lpstr>
      <vt:lpstr>Intensity</vt:lpstr>
      <vt:lpstr>Energy consumption</vt:lpstr>
      <vt:lpstr>Water</vt:lpstr>
      <vt:lpstr>Waste</vt:lpstr>
      <vt:lpstr>Society &gt;&gt;&gt; </vt:lpstr>
      <vt:lpstr>Human resources</vt:lpstr>
      <vt:lpstr>Nature of employment</vt:lpstr>
      <vt:lpstr>No. of employment years</vt:lpstr>
      <vt:lpstr>Employee churn</vt:lpstr>
      <vt:lpstr>Diversity and inclusion</vt:lpstr>
      <vt:lpstr>Training, feedback, and evaluat</vt:lpstr>
      <vt:lpstr>Health and safety</vt:lpstr>
      <vt:lpstr>Corporate governance &gt;&gt;&gt;</vt:lpstr>
      <vt:lpstr>Holding structure</vt:lpstr>
      <vt:lpstr>Board members</vt:lpstr>
      <vt:lpstr>Annual bonus for officers</vt:lpstr>
      <vt:lpstr>Complaints to the Company’s a</vt:lpstr>
      <vt:lpstr>Financial performance</vt:lpstr>
      <vt:lpstr>'Board members'!_ftnref1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2015-06-05T18:19:34Z</dcterms:created>
  <dcterms:modified xsi:type="dcterms:W3CDTF">2024-09-23T12:22:33Z</dcterms:modified>
  <cp:category/>
</cp:coreProperties>
</file>